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9320" windowHeight="11925"/>
  </bookViews>
  <sheets>
    <sheet name="Лист1" sheetId="7" r:id="rId1"/>
    <sheet name="Лист2" sheetId="8" r:id="rId2"/>
  </sheets>
  <definedNames>
    <definedName name="cHeader2">#REF!</definedName>
    <definedName name="cHeader3">#REF!</definedName>
    <definedName name="cHeader4">#REF!</definedName>
    <definedName name="cHeader6">#REF!</definedName>
    <definedName name="cRText">#REF!</definedName>
    <definedName name="cRTextN">#REF!</definedName>
    <definedName name="Detail">#REF!</definedName>
    <definedName name="Header">#REF!</definedName>
    <definedName name="Hidden">#REF!</definedName>
    <definedName name="MakePage">4</definedName>
    <definedName name="MPageCount">5</definedName>
    <definedName name="MPageRange" hidden="1">#REF!</definedName>
    <definedName name="nGraf3_1">#REF!</definedName>
    <definedName name="nGraf3_2">#REF!</definedName>
    <definedName name="nGraf4_1">#REF!</definedName>
    <definedName name="nGraf4_2">#REF!</definedName>
    <definedName name="nGraf5_1">#REF!</definedName>
    <definedName name="nGraf5_2">#REF!</definedName>
    <definedName name="nGraf6_1">#REF!</definedName>
    <definedName name="nGraf6_2">#REF!</definedName>
    <definedName name="nGrafa1">#REF!</definedName>
    <definedName name="nGrafa2_2">#REF!</definedName>
    <definedName name="nGrafa3_1">#REF!</definedName>
    <definedName name="nGrafa3_2">#REF!</definedName>
    <definedName name="nGrafa4_1">#REF!</definedName>
    <definedName name="nGrafa4_2">#REF!</definedName>
    <definedName name="nGrafa5_1">#REF!</definedName>
    <definedName name="nGrafa5_2">#REF!</definedName>
    <definedName name="nGrafa6_1">#REF!</definedName>
    <definedName name="nGrafa6_2">#REF!</definedName>
    <definedName name="nn" hidden="1">#REF!</definedName>
    <definedName name="nTotal_2_2">#REF!</definedName>
    <definedName name="nTotal_3_1">#REF!</definedName>
    <definedName name="nTotal_3_2">#REF!</definedName>
    <definedName name="nTotal_4_1">#REF!</definedName>
    <definedName name="nTotal_4_2">#REF!</definedName>
    <definedName name="nTotal_5_1">#REF!</definedName>
    <definedName name="nTotal_5_2">#REF!</definedName>
    <definedName name="nTotal_6_1">#REF!</definedName>
    <definedName name="nTotal_6_2">#REF!</definedName>
    <definedName name="nTotal1_2_2">#REF!</definedName>
    <definedName name="nTotal1_3_1">#REF!</definedName>
    <definedName name="nTotal1_3_2">#REF!</definedName>
    <definedName name="nTotal1_4_1">#REF!</definedName>
    <definedName name="nTotal1_4_2">#REF!</definedName>
    <definedName name="nTotal1_5_1">#REF!</definedName>
    <definedName name="nTotal1_5_2">#REF!</definedName>
    <definedName name="nTotal1_6_1">#REF!</definedName>
    <definedName name="nTotal1_6_2">#REF!</definedName>
    <definedName name="nTotal2_2_2">#REF!</definedName>
    <definedName name="nTotal2_3_1">#REF!</definedName>
    <definedName name="nTotal2_3_2">#REF!</definedName>
    <definedName name="nTotal2_4_1">#REF!</definedName>
    <definedName name="nTotal2_4_2">#REF!</definedName>
    <definedName name="nTotal2_5_1">#REF!</definedName>
    <definedName name="nTotal2_5_2">#REF!</definedName>
    <definedName name="nTotal2_6_1">#REF!</definedName>
    <definedName name="nTotal2_6_2">#REF!</definedName>
    <definedName name="nTotal3_2_1">#REF!</definedName>
    <definedName name="nTotal3_3_1">#REF!</definedName>
    <definedName name="nTotal3_3_2">#REF!</definedName>
    <definedName name="nTotal3_4_1">#REF!</definedName>
    <definedName name="nTotal3_4_2">#REF!</definedName>
    <definedName name="nTotal3_5_1">#REF!</definedName>
    <definedName name="nTotal3_5_2">#REF!</definedName>
    <definedName name="nTotal3_6_1">#REF!</definedName>
    <definedName name="nTotal3_6_2">#REF!</definedName>
    <definedName name="nTotal4_2_2">#REF!</definedName>
    <definedName name="nTotal4_3_1">#REF!</definedName>
    <definedName name="nTotal4_3_2">#REF!</definedName>
    <definedName name="nTotal4_4_1">#REF!</definedName>
    <definedName name="nTotal4_4_2">#REF!</definedName>
    <definedName name="nTotal4_5_1">#REF!</definedName>
    <definedName name="nTotal4_5_2">#REF!</definedName>
    <definedName name="nTotal4_6_1">#REF!</definedName>
    <definedName name="nTotal4_6_2">#REF!</definedName>
    <definedName name="PageHead">#REF!</definedName>
    <definedName name="PageNumber" hidden="1">5</definedName>
    <definedName name="RHide">#REF!</definedName>
    <definedName name="RText">#REF!</definedName>
    <definedName name="Summery">#REF!</definedName>
    <definedName name="Title">#REF!</definedName>
    <definedName name="Total">#REF!</definedName>
    <definedName name="Total1">#REF!</definedName>
    <definedName name="Total2">#REF!</definedName>
    <definedName name="Total3">#REF!</definedName>
    <definedName name="Total4">#REF!</definedName>
    <definedName name="_xlnm.Print_Titles" localSheetId="0">Лист1!$9:$9</definedName>
    <definedName name="ЗапускЗаголовкаСтраниц">#REF!</definedName>
    <definedName name="КодЭГРПОУ">#REF!</definedName>
    <definedName name="Найменування">#REF!</definedName>
    <definedName name="НоменклатурнийНомер">#REF!</definedName>
    <definedName name="_xlnm.Print_Area" localSheetId="0">Лист1!$A$1:$U$207</definedName>
    <definedName name="ОдВим">#REF!</definedName>
    <definedName name="Организация">#REF!</definedName>
    <definedName name="Период">#REF!</definedName>
    <definedName name="Скрыть1">#REF!</definedName>
    <definedName name="Скрыть2">#REF!</definedName>
  </definedNames>
  <calcPr calcId="145621"/>
</workbook>
</file>

<file path=xl/calcChain.xml><?xml version="1.0" encoding="utf-8"?>
<calcChain xmlns="http://schemas.openxmlformats.org/spreadsheetml/2006/main">
  <c r="H130" i="7" l="1"/>
  <c r="G130" i="7"/>
  <c r="H114" i="7"/>
  <c r="G114" i="7"/>
  <c r="H70" i="7" l="1"/>
  <c r="H61" i="7"/>
  <c r="H55" i="7"/>
  <c r="H31" i="7"/>
  <c r="H24" i="7"/>
  <c r="H69" i="7"/>
  <c r="H54" i="7"/>
  <c r="H53" i="7"/>
  <c r="H52" i="7"/>
  <c r="H30" i="7"/>
  <c r="H22" i="7"/>
  <c r="H21" i="7"/>
  <c r="H19" i="7"/>
  <c r="G175" i="7" l="1"/>
  <c r="H63" i="7" l="1"/>
  <c r="H92" i="7" l="1"/>
  <c r="H90" i="7"/>
  <c r="H91" i="7"/>
  <c r="H89" i="7"/>
  <c r="H87" i="7"/>
  <c r="H88" i="7"/>
  <c r="H185" i="7" l="1"/>
  <c r="G185" i="7"/>
  <c r="H176" i="7" l="1"/>
  <c r="H96" i="7" l="1"/>
  <c r="H97" i="7"/>
  <c r="H98" i="7"/>
  <c r="H99" i="7"/>
  <c r="H100" i="7"/>
  <c r="H101" i="7"/>
  <c r="H102" i="7"/>
  <c r="H103" i="7"/>
  <c r="H104" i="7"/>
  <c r="H105" i="7"/>
  <c r="H106" i="7"/>
  <c r="H107" i="7"/>
  <c r="H108" i="7"/>
  <c r="H109" i="7"/>
  <c r="H110" i="7"/>
  <c r="H111" i="7"/>
  <c r="H112" i="7"/>
  <c r="H113" i="7"/>
  <c r="H115" i="7"/>
  <c r="H116" i="7"/>
  <c r="H117" i="7"/>
  <c r="H118" i="7"/>
  <c r="H119" i="7"/>
  <c r="H120" i="7"/>
  <c r="H121" i="7"/>
  <c r="H122" i="7"/>
  <c r="H123" i="7"/>
  <c r="H124" i="7"/>
  <c r="H125" i="7"/>
  <c r="H126" i="7"/>
  <c r="H127" i="7"/>
  <c r="H128" i="7"/>
  <c r="H129" i="7"/>
  <c r="H132" i="7"/>
  <c r="H133" i="7"/>
  <c r="H134" i="7"/>
  <c r="H135" i="7"/>
  <c r="H136" i="7"/>
  <c r="H137" i="7"/>
  <c r="H138" i="7"/>
  <c r="H139" i="7"/>
  <c r="H140" i="7"/>
  <c r="H141" i="7"/>
  <c r="H142" i="7"/>
  <c r="H143" i="7"/>
  <c r="H144" i="7"/>
  <c r="H145" i="7"/>
  <c r="H146" i="7"/>
  <c r="H147" i="7"/>
  <c r="H148" i="7"/>
  <c r="H149" i="7"/>
  <c r="H150" i="7"/>
  <c r="H151" i="7"/>
  <c r="H152" i="7"/>
  <c r="H153" i="7"/>
  <c r="H154" i="7"/>
  <c r="H155" i="7"/>
  <c r="H156" i="7"/>
  <c r="H157" i="7"/>
  <c r="H158" i="7"/>
  <c r="H159" i="7"/>
  <c r="H160" i="7"/>
  <c r="H162" i="7"/>
  <c r="H163" i="7"/>
  <c r="H164" i="7"/>
  <c r="H165" i="7"/>
  <c r="H166" i="7"/>
  <c r="H167" i="7"/>
  <c r="H168" i="7"/>
  <c r="H169" i="7"/>
  <c r="H170" i="7"/>
  <c r="H171" i="7"/>
  <c r="H172" i="7"/>
  <c r="H173" i="7"/>
  <c r="H174" i="7"/>
  <c r="H175" i="7"/>
  <c r="H177" i="7"/>
  <c r="H178" i="7"/>
  <c r="H179" i="7"/>
  <c r="H180" i="7"/>
  <c r="H181" i="7"/>
  <c r="H182" i="7"/>
  <c r="H183" i="7"/>
  <c r="H184" i="7"/>
  <c r="H186" i="7"/>
  <c r="H187" i="7"/>
  <c r="H188" i="7"/>
  <c r="H189" i="7"/>
  <c r="H190" i="7"/>
  <c r="H191" i="7"/>
  <c r="H192" i="7"/>
  <c r="H193" i="7"/>
  <c r="H95" i="7"/>
  <c r="G96" i="7"/>
  <c r="G97" i="7"/>
  <c r="G98" i="7"/>
  <c r="G99" i="7"/>
  <c r="G100" i="7"/>
  <c r="G101" i="7"/>
  <c r="G102" i="7"/>
  <c r="G103" i="7"/>
  <c r="G104" i="7"/>
  <c r="G105" i="7"/>
  <c r="G106" i="7"/>
  <c r="G107" i="7"/>
  <c r="G108" i="7"/>
  <c r="G109" i="7"/>
  <c r="G110" i="7"/>
  <c r="G111" i="7"/>
  <c r="G112" i="7"/>
  <c r="G113" i="7"/>
  <c r="G115" i="7"/>
  <c r="G116" i="7"/>
  <c r="G117" i="7"/>
  <c r="G118" i="7"/>
  <c r="G119" i="7"/>
  <c r="G120" i="7"/>
  <c r="G121" i="7"/>
  <c r="G122" i="7"/>
  <c r="G123" i="7"/>
  <c r="G124" i="7"/>
  <c r="G125" i="7"/>
  <c r="G126" i="7"/>
  <c r="G127" i="7"/>
  <c r="G128" i="7"/>
  <c r="G129" i="7"/>
  <c r="G131" i="7"/>
  <c r="G132" i="7"/>
  <c r="G133" i="7"/>
  <c r="G134" i="7"/>
  <c r="G135" i="7"/>
  <c r="G136" i="7"/>
  <c r="G137" i="7"/>
  <c r="G138" i="7"/>
  <c r="G139" i="7"/>
  <c r="G140" i="7"/>
  <c r="G141" i="7"/>
  <c r="G142" i="7"/>
  <c r="G143" i="7"/>
  <c r="G144" i="7"/>
  <c r="G145" i="7"/>
  <c r="G146" i="7"/>
  <c r="G147" i="7"/>
  <c r="G148" i="7"/>
  <c r="G149" i="7"/>
  <c r="G150" i="7"/>
  <c r="G151" i="7"/>
  <c r="G152" i="7"/>
  <c r="G153" i="7"/>
  <c r="G154" i="7"/>
  <c r="G155" i="7"/>
  <c r="G156" i="7"/>
  <c r="G157" i="7"/>
  <c r="G158" i="7"/>
  <c r="G159" i="7"/>
  <c r="G160" i="7"/>
  <c r="G161" i="7"/>
  <c r="G162" i="7"/>
  <c r="G163" i="7"/>
  <c r="G164" i="7"/>
  <c r="G165" i="7"/>
  <c r="G166" i="7"/>
  <c r="G167" i="7"/>
  <c r="G168" i="7"/>
  <c r="G169" i="7"/>
  <c r="G170" i="7"/>
  <c r="G171" i="7"/>
  <c r="G172" i="7"/>
  <c r="G173" i="7"/>
  <c r="G174" i="7"/>
  <c r="G177" i="7"/>
  <c r="G178" i="7"/>
  <c r="G179" i="7"/>
  <c r="G180" i="7"/>
  <c r="G181" i="7"/>
  <c r="G182" i="7"/>
  <c r="G183" i="7"/>
  <c r="G184" i="7"/>
  <c r="G186" i="7"/>
  <c r="G187" i="7"/>
  <c r="G188" i="7"/>
  <c r="G189" i="7"/>
  <c r="G190" i="7"/>
  <c r="G191" i="7"/>
  <c r="G192" i="7"/>
  <c r="G193" i="7"/>
  <c r="G95" i="7"/>
  <c r="H77" i="7" l="1"/>
  <c r="H76" i="7"/>
  <c r="H75" i="7"/>
  <c r="H62" i="7" l="1"/>
  <c r="H33" i="7" l="1"/>
  <c r="H25" i="7"/>
  <c r="H50" i="7"/>
  <c r="H51" i="7"/>
  <c r="H16" i="7"/>
  <c r="H56" i="7" l="1"/>
  <c r="H57" i="7"/>
  <c r="H44" i="7" l="1"/>
  <c r="H64" i="7" l="1"/>
  <c r="H84" i="7" l="1"/>
  <c r="H85" i="7"/>
  <c r="H86" i="7"/>
  <c r="H26" i="7" l="1"/>
  <c r="H27" i="7"/>
  <c r="H28" i="7"/>
  <c r="H29" i="7"/>
  <c r="H32" i="7"/>
  <c r="H34" i="7"/>
  <c r="H35" i="7"/>
  <c r="H36" i="7"/>
  <c r="H41" i="7"/>
  <c r="H42" i="7"/>
  <c r="H43" i="7"/>
  <c r="H45" i="7"/>
  <c r="H49" i="7"/>
  <c r="H58" i="7"/>
  <c r="H59" i="7"/>
  <c r="H60" i="7"/>
  <c r="H65" i="7"/>
  <c r="H11" i="7" l="1"/>
  <c r="H12" i="7"/>
  <c r="H13" i="7"/>
  <c r="H14" i="7"/>
  <c r="H15" i="7"/>
  <c r="H17" i="7"/>
  <c r="H18" i="7"/>
  <c r="H20" i="7"/>
  <c r="H23" i="7"/>
  <c r="H66" i="7"/>
  <c r="H67" i="7"/>
  <c r="H68" i="7"/>
  <c r="H71" i="7"/>
  <c r="H72" i="7"/>
  <c r="H73" i="7"/>
  <c r="H74" i="7"/>
  <c r="H78" i="7"/>
  <c r="H79" i="7"/>
  <c r="H80" i="7"/>
  <c r="H81" i="7"/>
  <c r="H82" i="7"/>
  <c r="H83" i="7"/>
  <c r="H93" i="7"/>
  <c r="H94" i="7"/>
  <c r="L10" i="7" l="1"/>
  <c r="M10" i="7" s="1"/>
  <c r="N10" i="7" s="1"/>
  <c r="O10" i="7" s="1"/>
  <c r="P10" i="7" s="1"/>
  <c r="Q10" i="7" s="1"/>
  <c r="R10" i="7" s="1"/>
</calcChain>
</file>

<file path=xl/sharedStrings.xml><?xml version="1.0" encoding="utf-8"?>
<sst xmlns="http://schemas.openxmlformats.org/spreadsheetml/2006/main" count="1155" uniqueCount="447">
  <si>
    <t>шт.</t>
  </si>
  <si>
    <t>шпр.</t>
  </si>
  <si>
    <t>табл.</t>
  </si>
  <si>
    <t>амп.</t>
  </si>
  <si>
    <t>фл.</t>
  </si>
  <si>
    <t>обл.бюджет</t>
  </si>
  <si>
    <t>Магнію сульфат</t>
  </si>
  <si>
    <t>держ.бюджет</t>
  </si>
  <si>
    <t>Затверджую</t>
  </si>
  <si>
    <t>Шприц ін'єкційний одноразового застосування 20мл</t>
  </si>
  <si>
    <t>к-кт</t>
  </si>
  <si>
    <t>St.Jude Medical Клапан серцевий механічний SJM Masters Series Аортальний №19. Стандартна манжета-Поліестер</t>
  </si>
  <si>
    <t>St.Jude Medical Клапан серцевий механічний SJM Masters Series Аортальний №27. Стандартна манжета-Поліестер</t>
  </si>
  <si>
    <t>Колесніченко I.П.</t>
  </si>
  <si>
    <t>Коропченко Н.В.</t>
  </si>
  <si>
    <t>Сандугей Т.А.</t>
  </si>
  <si>
    <t>Борис Ж.Г.</t>
  </si>
  <si>
    <t>Комплект для коронарографії для трансрадіального доступу</t>
  </si>
  <si>
    <t>Механічний клапан серця, мітральний № 29 SJM Masters Series</t>
  </si>
  <si>
    <t>Склад</t>
  </si>
  <si>
    <t xml:space="preserve">Звіт про залишки лікарських засобів та медичних виробів </t>
  </si>
  <si>
    <t>Джерело фінансування (кошти державного, місцевого бюджету або інші джерела, не заборонені законом)</t>
  </si>
  <si>
    <t>Торгівельна назва лікарського засобу / медичного виробу</t>
  </si>
  <si>
    <t>Форма випуску лікарського засобу / медичного виробу</t>
  </si>
  <si>
    <t>Дозування лікарського засобу</t>
  </si>
  <si>
    <t>Наявна кількість лікарського засобу / медичного виробу на звітну дату</t>
  </si>
  <si>
    <t>Ціна за одиницю, в якій вказуються залишки лікарського засобу / медичного виробу, грн</t>
  </si>
  <si>
    <t>02.2024р.</t>
  </si>
  <si>
    <t>08.2024р.</t>
  </si>
  <si>
    <t>50 мг</t>
  </si>
  <si>
    <t>40мг/мл 5мл</t>
  </si>
  <si>
    <t>250мг/мл 5мл</t>
  </si>
  <si>
    <t>10мг</t>
  </si>
  <si>
    <t>1г</t>
  </si>
  <si>
    <t>20мл</t>
  </si>
  <si>
    <t>1мг/мл 5мл</t>
  </si>
  <si>
    <t xml:space="preserve">Амлодипін </t>
  </si>
  <si>
    <t xml:space="preserve">Аритміл </t>
  </si>
  <si>
    <t xml:space="preserve">Арікстра </t>
  </si>
  <si>
    <t xml:space="preserve">Беталок </t>
  </si>
  <si>
    <t xml:space="preserve">Дофамін </t>
  </si>
  <si>
    <t xml:space="preserve">Дексаметазон </t>
  </si>
  <si>
    <t xml:space="preserve">Фуросемід </t>
  </si>
  <si>
    <t xml:space="preserve">Цефтріаксон </t>
  </si>
  <si>
    <t>Амлодипін</t>
  </si>
  <si>
    <t>Клопідогрель</t>
  </si>
  <si>
    <t>Аміодарон</t>
  </si>
  <si>
    <t>Фондапаринукс натрію</t>
  </si>
  <si>
    <t>Метопролол тартрат</t>
  </si>
  <si>
    <t>дофаміну гідрохлорид</t>
  </si>
  <si>
    <t>Дигоксин</t>
  </si>
  <si>
    <t>Вироби медичного призначення  для коронарографії судин</t>
  </si>
  <si>
    <t>Цефтріаксон  натрієва сіль</t>
  </si>
  <si>
    <t>Клапан серця механічний двостулковий</t>
  </si>
  <si>
    <t xml:space="preserve">Клапан серця механічний </t>
  </si>
  <si>
    <t>Міжнародна непатентована назва лікарського засобу / назва медичного виробу</t>
  </si>
  <si>
    <t>таб.</t>
  </si>
  <si>
    <t>100 мг.</t>
  </si>
  <si>
    <t>амп</t>
  </si>
  <si>
    <t>глюкоза</t>
  </si>
  <si>
    <t xml:space="preserve">Глюкоза </t>
  </si>
  <si>
    <t xml:space="preserve"> 40% 20мл</t>
  </si>
  <si>
    <t>дексаметазон</t>
  </si>
  <si>
    <t>4мг/мл 1мл</t>
  </si>
  <si>
    <t>Протаміну сульфат</t>
  </si>
  <si>
    <t>1000 МО/мл 10 мл</t>
  </si>
  <si>
    <t>Система для вливання кровозамінників та інфузійних рідин</t>
  </si>
  <si>
    <t>12.2023р.</t>
  </si>
  <si>
    <t xml:space="preserve">Шприц  ін'єкційний одноразового застосування </t>
  </si>
  <si>
    <t>фл</t>
  </si>
  <si>
    <t>05.2024р.</t>
  </si>
  <si>
    <t xml:space="preserve">Ацекор кардіо </t>
  </si>
  <si>
    <t>таб</t>
  </si>
  <si>
    <t>Кислота ацетилсаліцилова</t>
  </si>
  <si>
    <t>10,0мл</t>
  </si>
  <si>
    <t>Левофлоксацин</t>
  </si>
  <si>
    <t>0,5% 100мл</t>
  </si>
  <si>
    <t>Термін придатності</t>
  </si>
  <si>
    <t>Горбачов О.В.</t>
  </si>
  <si>
    <t>направляючий катер</t>
  </si>
  <si>
    <t>01.2025р.</t>
  </si>
  <si>
    <t>10.2025 р.</t>
  </si>
  <si>
    <t>Еноксапарін</t>
  </si>
  <si>
    <t>Фленокс</t>
  </si>
  <si>
    <t>1200.22</t>
  </si>
  <si>
    <t>Кільце для анулопластики мітрального клапана</t>
  </si>
  <si>
    <t>Опорне кільце для мітральної анулопластики з вигином каркаса без розриву. Advanced MR type B</t>
  </si>
  <si>
    <t>31.12.2025р.</t>
  </si>
  <si>
    <t>Кільце для анулопластики трикуспідального клапана</t>
  </si>
  <si>
    <t>Протез - коректор трикуспідального клапана серця "Планкор А"</t>
  </si>
  <si>
    <t>30.11.2023р.</t>
  </si>
  <si>
    <t>Рентгеноконтрастна йодовмісна речовина</t>
  </si>
  <si>
    <t>Візипак</t>
  </si>
  <si>
    <t>320мг йоду/мл</t>
  </si>
  <si>
    <t>10.2023р.</t>
  </si>
  <si>
    <t>2,5мг/0,5мл</t>
  </si>
  <si>
    <t>06.2023р.</t>
  </si>
  <si>
    <t>10.2024р.</t>
  </si>
  <si>
    <t>11.2025р.</t>
  </si>
  <si>
    <t>03.2024р.</t>
  </si>
  <si>
    <t xml:space="preserve">Бісопролол </t>
  </si>
  <si>
    <t>5 мг</t>
  </si>
  <si>
    <t xml:space="preserve">Натрію хлорид </t>
  </si>
  <si>
    <t xml:space="preserve">Маска медична одноразова </t>
  </si>
  <si>
    <t>Маска медична одноразова</t>
  </si>
  <si>
    <t>ВФУД</t>
  </si>
  <si>
    <t>КВ ХІМ</t>
  </si>
  <si>
    <t>ВІТ ПД</t>
  </si>
  <si>
    <t>ДВ</t>
  </si>
  <si>
    <t>КВ</t>
  </si>
  <si>
    <t>приймальне відділення</t>
  </si>
  <si>
    <t>01.2024 р.; 19.10.2024р.</t>
  </si>
  <si>
    <r>
      <t xml:space="preserve">Одиниця виміру, в якій вказуються залишки </t>
    </r>
    <r>
      <rPr>
        <sz val="8"/>
        <color rgb="FF000000"/>
        <rFont val="Times New Roman"/>
        <family val="1"/>
        <charset val="204"/>
      </rPr>
      <t>(флакон, таблетка, пластир, набір, упаковка, тощо)</t>
    </r>
  </si>
  <si>
    <t>Назва закладу
охорони здоров'я 
 (код ЄДРПОУ)</t>
  </si>
  <si>
    <r>
      <t xml:space="preserve">Кількість в упаковці </t>
    </r>
    <r>
      <rPr>
        <sz val="7"/>
        <color rgb="FF000000"/>
        <rFont val="Times New Roman"/>
        <family val="1"/>
        <charset val="204"/>
      </rPr>
      <t>(заповнюється лише у тих випадках, якщо у стовпчику 6 одиниця виміру не є мінімальною - упаковка, набір)</t>
    </r>
  </si>
  <si>
    <t>Клапан серця механічний двостулковий для протезування мітрального клапана</t>
  </si>
  <si>
    <t>Клапан серця штучний "Планікс-М" мітральний двостулковий механічний інтраанулярний, розмір 25</t>
  </si>
  <si>
    <t>01.01.2024р.</t>
  </si>
  <si>
    <t>Клапан серця штучний "Планікс-М" мітральний двостулковий механічний інтраанулярний, розмір 27</t>
  </si>
  <si>
    <t>Клапан серця штучний "Планікс-М" мітральний двостулковий механічний інтраанулярний, розмір 29</t>
  </si>
  <si>
    <t>Клапан серця штучний "Планікс-М" мітральний двостулковий механічний інтраанулярний, розмір 33</t>
  </si>
  <si>
    <t>Капустян В.І.</t>
  </si>
  <si>
    <t>Баранова Ю.В.</t>
  </si>
  <si>
    <t>Trans-ID  Інфляційний пристрій(пістолетрого типу)</t>
  </si>
  <si>
    <t>200мг.</t>
  </si>
  <si>
    <t>07.2024р.</t>
  </si>
  <si>
    <t>0,9% 100,0</t>
  </si>
  <si>
    <t>11.2024р.</t>
  </si>
  <si>
    <t>Ультравіст</t>
  </si>
  <si>
    <t>фд.</t>
  </si>
  <si>
    <t>370 мг</t>
  </si>
  <si>
    <t>400.50</t>
  </si>
  <si>
    <t>Еналаприл</t>
  </si>
  <si>
    <t>0,01 мг</t>
  </si>
  <si>
    <t>07,2024р.</t>
  </si>
  <si>
    <t>гепарин натрію</t>
  </si>
  <si>
    <t>Гепарин -Новофарм</t>
  </si>
  <si>
    <t>5000МО</t>
  </si>
  <si>
    <t>НСЗУ</t>
  </si>
  <si>
    <t>периндоприл</t>
  </si>
  <si>
    <t>4мг</t>
  </si>
  <si>
    <t>раміприл</t>
  </si>
  <si>
    <t>Раміприл</t>
  </si>
  <si>
    <t>5мг</t>
  </si>
  <si>
    <t>Індапамід</t>
  </si>
  <si>
    <t>2.5мг</t>
  </si>
  <si>
    <t>Периндопрес</t>
  </si>
  <si>
    <t>31.10.2023р.</t>
  </si>
  <si>
    <t>Памідол</t>
  </si>
  <si>
    <t>370мг/мл</t>
  </si>
  <si>
    <t xml:space="preserve">                                                                                                                                  </t>
  </si>
  <si>
    <t>Провідник для ангіопластики HI-TORQUE BALANCE MIDDLEWEIGHT UNIWERSAL II</t>
  </si>
  <si>
    <t xml:space="preserve"> </t>
  </si>
  <si>
    <t xml:space="preserve">Амбрізентан </t>
  </si>
  <si>
    <t>Амбрізентан Аккорд</t>
  </si>
  <si>
    <t>10 мг</t>
  </si>
  <si>
    <t>829,28</t>
  </si>
  <si>
    <t>30.04.2024 р.</t>
  </si>
  <si>
    <t>10,2026р.</t>
  </si>
  <si>
    <t>06,2023р.</t>
  </si>
  <si>
    <t>09.2023р.</t>
  </si>
  <si>
    <t>08.2025р.</t>
  </si>
  <si>
    <t>12.24р</t>
  </si>
  <si>
    <t>направляючий катетер</t>
  </si>
  <si>
    <t>Провідник для ангіопластики HI-TORQUE PILOT</t>
  </si>
  <si>
    <t>742,78</t>
  </si>
  <si>
    <t>Інтродуцер</t>
  </si>
  <si>
    <t>Комплект черезшкірного інтродуцера Super Arrow-Flex</t>
  </si>
  <si>
    <t>Балонний катетер</t>
  </si>
  <si>
    <t>Балонний дилатаційний катетер  катетер Mozec</t>
  </si>
  <si>
    <t>Провідниковий катетер Лаунчер</t>
  </si>
  <si>
    <t>Солярис балонний дилатаційний катетер</t>
  </si>
  <si>
    <t>Силденафіл</t>
  </si>
  <si>
    <t>Гранпідам</t>
  </si>
  <si>
    <t>20мг</t>
  </si>
  <si>
    <t xml:space="preserve"> 10.2023р.; 04.2025р.;10.2025р.</t>
  </si>
  <si>
    <t>18,02,2024р.</t>
  </si>
  <si>
    <r>
      <t>Комплект для коронарографії:Супер Торк</t>
    </r>
    <r>
      <rPr>
        <sz val="18"/>
        <rFont val="Calibri"/>
        <family val="2"/>
        <charset val="204"/>
      </rPr>
      <t>′ю Плюс</t>
    </r>
  </si>
  <si>
    <t>31,08,2024,31,03,2024р.</t>
  </si>
  <si>
    <t>Мілринон</t>
  </si>
  <si>
    <t>Мілрон</t>
  </si>
  <si>
    <t>31.03.2024р.</t>
  </si>
  <si>
    <t>1мг/1мл 10,0мл</t>
  </si>
  <si>
    <t>12.2024р.</t>
  </si>
  <si>
    <t>150мг/3,0</t>
  </si>
  <si>
    <t>04.2024р.</t>
  </si>
  <si>
    <t>Каптоприл</t>
  </si>
  <si>
    <t>карведілол</t>
  </si>
  <si>
    <t xml:space="preserve">Корвазан </t>
  </si>
  <si>
    <t>0,125мг</t>
  </si>
  <si>
    <t>Карведілол</t>
  </si>
  <si>
    <t>0,025мг</t>
  </si>
  <si>
    <t>Варфарин</t>
  </si>
  <si>
    <t>2,5мг</t>
  </si>
  <si>
    <t>Теофілін</t>
  </si>
  <si>
    <t>Еуфілін</t>
  </si>
  <si>
    <t>20% 5,0мл</t>
  </si>
  <si>
    <t>01.2025р., 10.2026р.</t>
  </si>
  <si>
    <t>12621,02; 11941</t>
  </si>
  <si>
    <t>лерж.бюджет</t>
  </si>
  <si>
    <t>St.Jude Medical Клапан серцевий механічний SJM Masters Series Аортальний №21. Стандартна манжета-Поліестер</t>
  </si>
  <si>
    <t>ш</t>
  </si>
  <si>
    <t>14.07.2027р.; 13.06.2027р.</t>
  </si>
  <si>
    <t>St.Jude Medical Клапан серцевий механічний SJM Masters Series Аортальний №23. Стандартна манжета-Поліестер</t>
  </si>
  <si>
    <t>23.01.2027р.; 21.06.2027р.</t>
  </si>
  <si>
    <t>St.Jude Medical Клапан серцевий механічний SJM Masters Series Аортальний №25. Стандартна манжета-Поліестер</t>
  </si>
  <si>
    <t>20.07.2027р.; 19.07.2027р.</t>
  </si>
  <si>
    <t>Русанов О.В.</t>
  </si>
  <si>
    <t>06.2024р.</t>
  </si>
  <si>
    <t>Бережна О.О.</t>
  </si>
  <si>
    <t>11.2023р.</t>
  </si>
  <si>
    <t>Lлізину-есцинат</t>
  </si>
  <si>
    <t>благ. допомога</t>
  </si>
  <si>
    <t xml:space="preserve">25 мг </t>
  </si>
  <si>
    <t>200 мг</t>
  </si>
  <si>
    <t>5 мг.</t>
  </si>
  <si>
    <t>4 мг.</t>
  </si>
  <si>
    <t xml:space="preserve">Алдактон </t>
  </si>
  <si>
    <t xml:space="preserve">Аміодарон  </t>
  </si>
  <si>
    <t xml:space="preserve">Аспірин кардіо </t>
  </si>
  <si>
    <t>10 мг.</t>
  </si>
  <si>
    <t xml:space="preserve">Аспаркам </t>
  </si>
  <si>
    <t>1мг/мл 0,1%</t>
  </si>
  <si>
    <t xml:space="preserve">Атропін </t>
  </si>
  <si>
    <t>23,75 мг.</t>
  </si>
  <si>
    <t>Беталок</t>
  </si>
  <si>
    <t>20 мг.</t>
  </si>
  <si>
    <t xml:space="preserve">Вазиліп </t>
  </si>
  <si>
    <t>320 мг.</t>
  </si>
  <si>
    <t>Брексін</t>
  </si>
  <si>
    <t xml:space="preserve">Валсаден </t>
  </si>
  <si>
    <t xml:space="preserve">Валсакомбі </t>
  </si>
  <si>
    <t>80 мг.</t>
  </si>
  <si>
    <t>Вальсакор</t>
  </si>
  <si>
    <t xml:space="preserve"> 2,5 мг 0.25%</t>
  </si>
  <si>
    <t xml:space="preserve">Верапаміл </t>
  </si>
  <si>
    <t>5%/1000 мл.</t>
  </si>
  <si>
    <t xml:space="preserve">10/160 </t>
  </si>
  <si>
    <t xml:space="preserve">Діперам </t>
  </si>
  <si>
    <t xml:space="preserve">Еналаприл </t>
  </si>
  <si>
    <t xml:space="preserve">Еноксапарин </t>
  </si>
  <si>
    <t>75 мг.</t>
  </si>
  <si>
    <t xml:space="preserve">Кардіпін ретард </t>
  </si>
  <si>
    <t>50 мг.</t>
  </si>
  <si>
    <t>Клосарт</t>
  </si>
  <si>
    <t xml:space="preserve">Конкор </t>
  </si>
  <si>
    <t>2,5 мг.</t>
  </si>
  <si>
    <t>15 мг</t>
  </si>
  <si>
    <t xml:space="preserve">Ксарелто  </t>
  </si>
  <si>
    <t xml:space="preserve">Ксарелто </t>
  </si>
  <si>
    <t xml:space="preserve">2,5мг/12,5мг </t>
  </si>
  <si>
    <t xml:space="preserve">Лацеран НСТ </t>
  </si>
  <si>
    <t xml:space="preserve"> 5мг/25мг</t>
  </si>
  <si>
    <t xml:space="preserve">Лацеран НСТ  </t>
  </si>
  <si>
    <t xml:space="preserve">5 мг. </t>
  </si>
  <si>
    <t xml:space="preserve">1г/10 мл </t>
  </si>
  <si>
    <t xml:space="preserve">Магнію сульфат </t>
  </si>
  <si>
    <t xml:space="preserve">Метопролол </t>
  </si>
  <si>
    <t xml:space="preserve">Метопролол Тертат  </t>
  </si>
  <si>
    <t>500 мг</t>
  </si>
  <si>
    <t>Микардис</t>
  </si>
  <si>
    <t>80/25 мг</t>
  </si>
  <si>
    <t xml:space="preserve">Микардис </t>
  </si>
  <si>
    <t xml:space="preserve">Ондасетрон </t>
  </si>
  <si>
    <t>40 мг.</t>
  </si>
  <si>
    <t>35 мг</t>
  </si>
  <si>
    <t>Предуктал MR</t>
  </si>
  <si>
    <t>1,5 мг.</t>
  </si>
  <si>
    <t xml:space="preserve">Равел SR </t>
  </si>
  <si>
    <t>500 мг.</t>
  </si>
  <si>
    <t xml:space="preserve">Танатрил  </t>
  </si>
  <si>
    <t>Тросан</t>
  </si>
  <si>
    <t>Фуросемид</t>
  </si>
  <si>
    <t>Цефазолін</t>
  </si>
  <si>
    <t>2мг/мл</t>
  </si>
  <si>
    <t xml:space="preserve">Ципронекс </t>
  </si>
  <si>
    <t>Ізосорбід динитрат</t>
  </si>
  <si>
    <t>Валсартан</t>
  </si>
  <si>
    <t>25 мг.</t>
  </si>
  <si>
    <t>200 мг.</t>
  </si>
  <si>
    <t>Лідокаїну гідрохлорид</t>
  </si>
  <si>
    <t>2 мл.</t>
  </si>
  <si>
    <t>300 мг.</t>
  </si>
  <si>
    <t>Пропофол</t>
  </si>
  <si>
    <t>200 мг/20мл</t>
  </si>
  <si>
    <t>Рамістад</t>
  </si>
  <si>
    <t>Сіофор</t>
  </si>
  <si>
    <t>Саргада</t>
  </si>
  <si>
    <t>Собукор</t>
  </si>
  <si>
    <t>0,9% 250 мл</t>
  </si>
  <si>
    <t>Лінезолідин</t>
  </si>
  <si>
    <t xml:space="preserve">Ібупрофен </t>
  </si>
  <si>
    <t xml:space="preserve">Ізо – мік </t>
  </si>
  <si>
    <t xml:space="preserve">Азомекс </t>
  </si>
  <si>
    <t>1мг/мл</t>
  </si>
  <si>
    <t>10/10 мг.</t>
  </si>
  <si>
    <t xml:space="preserve">Бі-престаріум </t>
  </si>
  <si>
    <t xml:space="preserve">Біпролол </t>
  </si>
  <si>
    <t xml:space="preserve">Верапамила гидрохлорид </t>
  </si>
  <si>
    <t xml:space="preserve">Гідрохлортіазід </t>
  </si>
  <si>
    <t xml:space="preserve">Генцуміцин  </t>
  </si>
  <si>
    <t>5% 500 мл.</t>
  </si>
  <si>
    <t>Глюкоза</t>
  </si>
  <si>
    <t>0,25 мг.</t>
  </si>
  <si>
    <t xml:space="preserve">Егілок  </t>
  </si>
  <si>
    <t>Зитрокс</t>
  </si>
  <si>
    <t xml:space="preserve">Каптопрес </t>
  </si>
  <si>
    <t xml:space="preserve">Кардонат </t>
  </si>
  <si>
    <t xml:space="preserve">Клопідогрель </t>
  </si>
  <si>
    <t xml:space="preserve">Крестор </t>
  </si>
  <si>
    <t xml:space="preserve">Лосартан </t>
  </si>
  <si>
    <t xml:space="preserve">Метамізол  </t>
  </si>
  <si>
    <t>400 мг.</t>
  </si>
  <si>
    <t>Моксетеро</t>
  </si>
  <si>
    <t>10 мг/мл</t>
  </si>
  <si>
    <t xml:space="preserve">Налбуфін </t>
  </si>
  <si>
    <t xml:space="preserve">Но-шпа </t>
  </si>
  <si>
    <t xml:space="preserve">Новіган  </t>
  </si>
  <si>
    <t>575 мг</t>
  </si>
  <si>
    <t xml:space="preserve">Нолотіл </t>
  </si>
  <si>
    <t>2 мг/мл.</t>
  </si>
  <si>
    <t xml:space="preserve">Тонорма </t>
  </si>
  <si>
    <t xml:space="preserve">Ципролет </t>
  </si>
  <si>
    <t>Фенігидин</t>
  </si>
  <si>
    <t>Беталок зок</t>
  </si>
  <si>
    <t>Віта-мелатонін</t>
  </si>
  <si>
    <t>Екзіпім</t>
  </si>
  <si>
    <t>Лінезолід-гетеро</t>
  </si>
  <si>
    <t>600 мг.</t>
  </si>
  <si>
    <t>Меропенем</t>
  </si>
  <si>
    <t>Ритмонорм</t>
  </si>
  <si>
    <t>150 мг.</t>
  </si>
  <si>
    <t>Сомніл</t>
  </si>
  <si>
    <t xml:space="preserve">Тросан </t>
  </si>
  <si>
    <t>Амоксіцилін</t>
  </si>
  <si>
    <t>875/125 мг.</t>
  </si>
  <si>
    <t>2,5 мг/0,5 мл.</t>
  </si>
  <si>
    <t>гум. допомога</t>
  </si>
  <si>
    <t>Метопролол</t>
  </si>
  <si>
    <t>Спіронолактон</t>
  </si>
  <si>
    <t>Ацетилсаліцилова кіслота</t>
  </si>
  <si>
    <t>Піроксикам</t>
  </si>
  <si>
    <t>Симвастатин</t>
  </si>
  <si>
    <t>Амлодипін +вальсартан</t>
  </si>
  <si>
    <t>Ніфідіпін</t>
  </si>
  <si>
    <t>Лосартан калію</t>
  </si>
  <si>
    <t>Ривароксабан</t>
  </si>
  <si>
    <t>Раміприл + гідрохлортиазид</t>
  </si>
  <si>
    <t>Телмісартан</t>
  </si>
  <si>
    <t>Триметазидин</t>
  </si>
  <si>
    <t>Імідаприл гідрохлорид</t>
  </si>
  <si>
    <t>Лозартан калію</t>
  </si>
  <si>
    <t>Метформіну гідрохлорид</t>
  </si>
  <si>
    <t>Прасугрель</t>
  </si>
  <si>
    <t>Периндоприл</t>
  </si>
  <si>
    <t>Гентаміцин</t>
  </si>
  <si>
    <t>Ципрофлоксацин</t>
  </si>
  <si>
    <t>Азітроміцин</t>
  </si>
  <si>
    <t>Моксифлоксацин</t>
  </si>
  <si>
    <t>Дротаверин</t>
  </si>
  <si>
    <t>Лосартан</t>
  </si>
  <si>
    <t>Амоксацилін</t>
  </si>
  <si>
    <t xml:space="preserve">Парацетамол </t>
  </si>
  <si>
    <t xml:space="preserve">500мг/мл </t>
  </si>
  <si>
    <t>12.2025р.</t>
  </si>
  <si>
    <t>08.2026р.</t>
  </si>
  <si>
    <t>05.2024р</t>
  </si>
  <si>
    <t>03.2026р.</t>
  </si>
  <si>
    <t>Атенолол</t>
  </si>
  <si>
    <t>0.6мг</t>
  </si>
  <si>
    <t>01.2024р.</t>
  </si>
  <si>
    <t>08.2024р.; 05.2025р.</t>
  </si>
  <si>
    <t>07.2023р.</t>
  </si>
  <si>
    <t>07.2026р.</t>
  </si>
  <si>
    <t>02.2025р.</t>
  </si>
  <si>
    <t>04.2025р.</t>
  </si>
  <si>
    <t>09.2024р.</t>
  </si>
  <si>
    <t>09.2026р.</t>
  </si>
  <si>
    <t>11.2026р.</t>
  </si>
  <si>
    <t>05.2026р.</t>
  </si>
  <si>
    <t>06.2026р.</t>
  </si>
  <si>
    <t>12.2026р.</t>
  </si>
  <si>
    <t>01.2027р.</t>
  </si>
  <si>
    <t>1000мг</t>
  </si>
  <si>
    <t>Парацетамол</t>
  </si>
  <si>
    <t>Плавікс</t>
  </si>
  <si>
    <t>300мг%</t>
  </si>
  <si>
    <t>02.2024 р.;11.2024р.;07.2025р.</t>
  </si>
  <si>
    <t>к-ть</t>
  </si>
  <si>
    <t>л-ть</t>
  </si>
  <si>
    <t>30,09,2027р.</t>
  </si>
  <si>
    <t>Коронарний балон катетер для постдилятації високого типу  FLUYDO NC</t>
  </si>
  <si>
    <t>\</t>
  </si>
  <si>
    <t>03.2025р.</t>
  </si>
  <si>
    <t>Ресинхронізацйний штучний водій ритму серця</t>
  </si>
  <si>
    <t>Кардіовертер - дефібрилятор однокамерний</t>
  </si>
  <si>
    <t>Кардіовертер дефібрилятор з можливістю кардіальної ресинхронізаційної терапії</t>
  </si>
  <si>
    <t xml:space="preserve"> 02.2024р.</t>
  </si>
  <si>
    <t>19.01.2027р.</t>
  </si>
  <si>
    <t xml:space="preserve"> 23.05.2027р.</t>
  </si>
  <si>
    <t>Стент система</t>
  </si>
  <si>
    <t>Резолют Інтегріті коронарна стент система</t>
  </si>
  <si>
    <t>29,06,2025р.</t>
  </si>
  <si>
    <t>Коронарний мікрокатетер FINECROSS MG</t>
  </si>
  <si>
    <t>31,07,2024р.</t>
  </si>
  <si>
    <t>Інтродьюсер Glidesheath Slender</t>
  </si>
  <si>
    <t>30,11,2024р.</t>
  </si>
  <si>
    <t>CRE 8 стент кардіоваскулярний з системою доставки , елетуючий</t>
  </si>
  <si>
    <t>31,03,2025р.</t>
  </si>
  <si>
    <t>Подовжувальний провідниковий катетер Телескоп</t>
  </si>
  <si>
    <t>08,01,2025р,</t>
  </si>
  <si>
    <t>Атрогрел</t>
  </si>
  <si>
    <t>75мг</t>
  </si>
  <si>
    <t>05.2025</t>
  </si>
  <si>
    <t>04.2028р.</t>
  </si>
  <si>
    <t>12.2027р.</t>
  </si>
  <si>
    <t>11.2024р.;03.2026р.</t>
  </si>
  <si>
    <t>0,25мг</t>
  </si>
  <si>
    <t>02.2028р.</t>
  </si>
  <si>
    <t>25мг</t>
  </si>
  <si>
    <t>01.2026р.</t>
  </si>
  <si>
    <t>12,5мг</t>
  </si>
  <si>
    <t>02.2026р.</t>
  </si>
  <si>
    <t>Ацетилсаліцилова кислота</t>
  </si>
  <si>
    <t>Лоспірин</t>
  </si>
  <si>
    <t>04.2024р.;04.2025р.</t>
  </si>
  <si>
    <t>Ванкоміцин</t>
  </si>
  <si>
    <t>1000г</t>
  </si>
  <si>
    <t>04.2027р</t>
  </si>
  <si>
    <t>Лінезолід</t>
  </si>
  <si>
    <t>600мг</t>
  </si>
  <si>
    <t>11.2025р.;03.2028р.</t>
  </si>
  <si>
    <t>0,9% 200,0</t>
  </si>
  <si>
    <t>04.2026р.</t>
  </si>
  <si>
    <t>10мг/мл 2,0мл</t>
  </si>
  <si>
    <t>по КНП СОР "Сумський обласний клінічний кардіологічний центр"</t>
  </si>
  <si>
    <t>Розувастатин</t>
  </si>
  <si>
    <t>Озалекс</t>
  </si>
  <si>
    <t>Аторвастатин</t>
  </si>
  <si>
    <t>Етсет</t>
  </si>
  <si>
    <t>40мг</t>
  </si>
  <si>
    <t>Двохкамерний  частотно-адаптований ШВРС з можливістю автоматичного регулювання амплітуди при шлуночковому ритмоведенні (DDDR)</t>
  </si>
  <si>
    <t>Однокамерний штучний водій ритму серця(SSIR)</t>
  </si>
  <si>
    <t>Двокамерний штучний водій ритму серця (DDD)</t>
  </si>
  <si>
    <t>Оксигенатор для дорослих більнше 50кг із комплектом магістральних труб</t>
  </si>
  <si>
    <t>в.о.Директор КНП  СОР "СОККЦ"</t>
  </si>
  <si>
    <t xml:space="preserve">станом на  10.07.2023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</si>
</sst>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&quot;р.&quot;;[Red]\-#,##0&quot;р.&quot;"/>
    <numFmt numFmtId="165" formatCode="#,##0.00&quot;р.&quot;;[Red]\-#,##0.00&quot;р.&quot;"/>
    <numFmt numFmtId="166" formatCode="_-* #,##0.00\ _₽_-;\-* #,##0.00\ _₽_-;_-* &quot;-&quot;??\ _₽_-;_-@_-"/>
  </numFmts>
  <fonts count="21" x14ac:knownFonts="1">
    <font>
      <sz val="10"/>
      <name val="Arial Cyr"/>
      <charset val="204"/>
    </font>
    <font>
      <sz val="10"/>
      <name val="Arial Cyr"/>
      <charset val="204"/>
    </font>
    <font>
      <sz val="16"/>
      <name val="Times New Roman"/>
      <family val="1"/>
      <charset val="204"/>
    </font>
    <font>
      <sz val="18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20"/>
      <name val="Times New Roman"/>
      <family val="1"/>
      <charset val="204"/>
    </font>
    <font>
      <sz val="20"/>
      <color theme="1"/>
      <name val="Times New Roman"/>
      <family val="1"/>
      <charset val="204"/>
    </font>
    <font>
      <sz val="18"/>
      <name val="Calibri"/>
      <family val="2"/>
      <charset val="204"/>
    </font>
    <font>
      <sz val="16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96">
    <xf numFmtId="0" fontId="0" fillId="0" borderId="0" xfId="0"/>
    <xf numFmtId="0" fontId="2" fillId="0" borderId="0" xfId="0" applyFont="1" applyFill="1" applyAlignment="1">
      <alignment vertical="center" wrapText="1"/>
    </xf>
    <xf numFmtId="9" fontId="2" fillId="0" borderId="0" xfId="2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9" fontId="5" fillId="0" borderId="0" xfId="2" applyFont="1" applyFill="1" applyAlignment="1">
      <alignment vertical="center" wrapText="1"/>
    </xf>
    <xf numFmtId="0" fontId="5" fillId="0" borderId="0" xfId="0" applyFont="1" applyFill="1" applyAlignment="1">
      <alignment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textRotation="90" wrapText="1"/>
    </xf>
    <xf numFmtId="0" fontId="11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textRotation="90" wrapText="1"/>
    </xf>
    <xf numFmtId="0" fontId="8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9" fontId="11" fillId="0" borderId="1" xfId="2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49" fontId="11" fillId="0" borderId="1" xfId="0" applyNumberFormat="1" applyFont="1" applyBorder="1" applyAlignment="1">
      <alignment horizontal="center" vertical="center" wrapText="1"/>
    </xf>
    <xf numFmtId="165" fontId="11" fillId="0" borderId="1" xfId="0" applyNumberFormat="1" applyFont="1" applyBorder="1" applyAlignment="1">
      <alignment horizontal="center" vertical="center" wrapText="1"/>
    </xf>
    <xf numFmtId="17" fontId="11" fillId="0" borderId="1" xfId="0" applyNumberFormat="1" applyFont="1" applyBorder="1" applyAlignment="1">
      <alignment horizontal="center" vertical="center" wrapText="1"/>
    </xf>
    <xf numFmtId="9" fontId="13" fillId="0" borderId="1" xfId="2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164" fontId="11" fillId="0" borderId="1" xfId="0" applyNumberFormat="1" applyFont="1" applyBorder="1" applyAlignment="1">
      <alignment horizontal="center" vertical="center" wrapText="1"/>
    </xf>
    <xf numFmtId="0" fontId="11" fillId="0" borderId="1" xfId="0" applyFont="1" applyFill="1" applyBorder="1" applyAlignment="1">
      <alignment vertical="center" wrapText="1"/>
    </xf>
    <xf numFmtId="2" fontId="11" fillId="0" borderId="1" xfId="0" applyNumberFormat="1" applyFont="1" applyBorder="1" applyAlignment="1">
      <alignment horizontal="center" vertical="center"/>
    </xf>
    <xf numFmtId="0" fontId="11" fillId="0" borderId="1" xfId="1" applyFont="1" applyFill="1" applyBorder="1" applyAlignment="1">
      <alignment horizontal="center" vertical="center" wrapText="1"/>
    </xf>
    <xf numFmtId="0" fontId="11" fillId="0" borderId="1" xfId="1" applyFont="1" applyFill="1" applyBorder="1" applyAlignment="1">
      <alignment horizontal="left" vertical="center" wrapText="1"/>
    </xf>
    <xf numFmtId="0" fontId="11" fillId="0" borderId="1" xfId="0" applyFont="1" applyBorder="1" applyAlignment="1">
      <alignment vertical="center"/>
    </xf>
    <xf numFmtId="0" fontId="2" fillId="0" borderId="0" xfId="0" applyFont="1" applyFill="1" applyAlignment="1">
      <alignment horizontal="left" vertical="center" wrapText="1"/>
    </xf>
    <xf numFmtId="9" fontId="3" fillId="0" borderId="1" xfId="2" applyFont="1" applyFill="1" applyBorder="1" applyAlignment="1">
      <alignment horizontal="left" vertical="center" wrapText="1"/>
    </xf>
    <xf numFmtId="9" fontId="4" fillId="0" borderId="1" xfId="2" applyFont="1" applyFill="1" applyBorder="1" applyAlignment="1">
      <alignment horizontal="left" vertical="center" wrapText="1"/>
    </xf>
    <xf numFmtId="9" fontId="3" fillId="0" borderId="1" xfId="3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 textRotation="90" wrapText="1"/>
    </xf>
    <xf numFmtId="0" fontId="9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15" fillId="0" borderId="1" xfId="0" applyFont="1" applyBorder="1" applyAlignment="1">
      <alignment horizontal="center" vertical="center" wrapText="1"/>
    </xf>
    <xf numFmtId="14" fontId="11" fillId="0" borderId="1" xfId="0" applyNumberFormat="1" applyFont="1" applyBorder="1" applyAlignment="1">
      <alignment horizontal="center" vertical="center" wrapText="1"/>
    </xf>
    <xf numFmtId="1" fontId="11" fillId="0" borderId="1" xfId="0" applyNumberFormat="1" applyFont="1" applyBorder="1" applyAlignment="1">
      <alignment horizontal="center" vertical="center" wrapText="1"/>
    </xf>
    <xf numFmtId="0" fontId="13" fillId="0" borderId="1" xfId="2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left" vertical="center" wrapText="1"/>
    </xf>
    <xf numFmtId="0" fontId="11" fillId="0" borderId="2" xfId="0" applyFont="1" applyFill="1" applyBorder="1" applyAlignment="1">
      <alignment horizontal="center" vertical="center" wrapText="1"/>
    </xf>
    <xf numFmtId="1" fontId="11" fillId="0" borderId="2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17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9" fontId="3" fillId="0" borderId="1" xfId="2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 wrapText="1"/>
    </xf>
    <xf numFmtId="2" fontId="11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 wrapText="1"/>
    </xf>
    <xf numFmtId="0" fontId="3" fillId="0" borderId="1" xfId="0" quotePrefix="1" applyNumberFormat="1" applyFont="1" applyFill="1" applyBorder="1" applyAlignment="1">
      <alignment horizontal="left" vertical="top" wrapText="1"/>
    </xf>
    <xf numFmtId="0" fontId="5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5" fontId="11" fillId="0" borderId="1" xfId="0" applyNumberFormat="1" applyFont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 textRotation="90" wrapText="1"/>
    </xf>
    <xf numFmtId="0" fontId="16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20" fillId="2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" fontId="4" fillId="2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wrapText="1"/>
    </xf>
    <xf numFmtId="0" fontId="4" fillId="2" borderId="1" xfId="4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2" fillId="2" borderId="0" xfId="0" applyFont="1" applyFill="1" applyAlignment="1">
      <alignment vertical="center" wrapText="1"/>
    </xf>
    <xf numFmtId="9" fontId="8" fillId="0" borderId="1" xfId="3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9" fontId="15" fillId="0" borderId="1" xfId="2" applyFont="1" applyFill="1" applyBorder="1" applyAlignment="1">
      <alignment horizontal="left" vertical="center" wrapText="1"/>
    </xf>
    <xf numFmtId="9" fontId="8" fillId="0" borderId="1" xfId="2" applyFont="1" applyFill="1" applyBorder="1" applyAlignment="1">
      <alignment horizontal="left" vertical="center" wrapText="1"/>
    </xf>
    <xf numFmtId="9" fontId="18" fillId="0" borderId="0" xfId="2" applyFont="1" applyFill="1" applyBorder="1" applyAlignment="1">
      <alignment horizontal="left" vertical="center" wrapText="1"/>
    </xf>
    <xf numFmtId="9" fontId="17" fillId="0" borderId="0" xfId="2" applyFont="1" applyFill="1" applyAlignment="1">
      <alignment vertical="center" wrapText="1"/>
    </xf>
    <xf numFmtId="0" fontId="2" fillId="0" borderId="0" xfId="0" applyFont="1" applyFill="1" applyAlignment="1">
      <alignment horizontal="left" vertical="center" wrapText="1"/>
    </xf>
    <xf numFmtId="0" fontId="17" fillId="0" borderId="0" xfId="0" applyFont="1" applyBorder="1" applyAlignment="1">
      <alignment vertical="center"/>
    </xf>
    <xf numFmtId="9" fontId="6" fillId="0" borderId="0" xfId="2" applyFont="1" applyFill="1" applyAlignment="1">
      <alignment horizontal="center" vertical="center" wrapText="1"/>
    </xf>
  </cellXfs>
  <cellStyles count="5">
    <cellStyle name="Обычный" xfId="0" builtinId="0"/>
    <cellStyle name="Обычный 2" xfId="1"/>
    <cellStyle name="Процентный" xfId="2" builtinId="5"/>
    <cellStyle name="Процентный 2" xfId="3"/>
    <cellStyle name="Финансовый" xfId="4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204"/>
  <sheetViews>
    <sheetView tabSelected="1" view="pageBreakPreview" topLeftCell="A168" zoomScale="60" zoomScaleNormal="75" zoomScalePageLayoutView="50" workbookViewId="0">
      <selection activeCell="A204" sqref="A196:XFD204"/>
    </sheetView>
  </sheetViews>
  <sheetFormatPr defaultColWidth="9.140625" defaultRowHeight="20.25" x14ac:dyDescent="0.2"/>
  <cols>
    <col min="1" max="1" width="11" style="16" customWidth="1"/>
    <col min="2" max="2" width="18.140625" style="16" customWidth="1"/>
    <col min="3" max="3" width="28.85546875" style="16" customWidth="1"/>
    <col min="4" max="4" width="59.5703125" style="16" customWidth="1"/>
    <col min="5" max="5" width="18.5703125" style="19" customWidth="1"/>
    <col min="6" max="6" width="17.7109375" style="19" customWidth="1"/>
    <col min="7" max="7" width="15.5703125" style="19" customWidth="1"/>
    <col min="8" max="8" width="17.85546875" style="19" customWidth="1"/>
    <col min="9" max="9" width="20.140625" style="19" customWidth="1"/>
    <col min="10" max="10" width="19" style="19" customWidth="1"/>
    <col min="11" max="11" width="28.5703125" style="19" customWidth="1"/>
    <col min="12" max="12" width="7.140625" style="3" hidden="1" customWidth="1"/>
    <col min="13" max="13" width="7.85546875" style="3" hidden="1" customWidth="1"/>
    <col min="14" max="14" width="11.7109375" style="68" hidden="1" customWidth="1"/>
    <col min="15" max="15" width="9.140625" style="68" hidden="1" customWidth="1"/>
    <col min="16" max="16" width="9.140625" style="19" hidden="1" customWidth="1"/>
    <col min="17" max="17" width="10.42578125" style="19" hidden="1" customWidth="1"/>
    <col min="18" max="18" width="11.7109375" style="19" hidden="1" customWidth="1"/>
    <col min="19" max="16384" width="9.140625" style="16"/>
  </cols>
  <sheetData>
    <row r="1" spans="1:19" s="5" customFormat="1" x14ac:dyDescent="0.2">
      <c r="A1" s="4" t="s">
        <v>152</v>
      </c>
      <c r="D1" s="6"/>
      <c r="E1" s="6"/>
      <c r="F1" s="6"/>
      <c r="G1" s="6"/>
      <c r="H1" s="6"/>
      <c r="I1" s="6"/>
      <c r="J1" s="93" t="s">
        <v>8</v>
      </c>
      <c r="K1" s="93"/>
      <c r="L1" s="36"/>
      <c r="M1" s="6"/>
      <c r="N1" s="67"/>
      <c r="O1" s="67"/>
      <c r="P1" s="6"/>
      <c r="Q1" s="6"/>
    </row>
    <row r="2" spans="1:19" s="5" customFormat="1" x14ac:dyDescent="0.2">
      <c r="A2" s="4"/>
      <c r="D2" s="6"/>
      <c r="E2" s="6"/>
      <c r="F2" s="6"/>
      <c r="G2" s="6"/>
      <c r="H2" s="6"/>
      <c r="I2" s="6"/>
      <c r="J2" s="93" t="s">
        <v>445</v>
      </c>
      <c r="K2" s="93"/>
      <c r="L2" s="93"/>
      <c r="M2" s="6"/>
      <c r="N2" s="67"/>
      <c r="O2" s="67"/>
      <c r="P2" s="6"/>
      <c r="Q2" s="6"/>
    </row>
    <row r="3" spans="1:19" s="5" customFormat="1" x14ac:dyDescent="0.2">
      <c r="A3" s="4"/>
      <c r="D3" s="6"/>
      <c r="E3" s="6"/>
      <c r="F3" s="6"/>
      <c r="G3" s="6"/>
      <c r="H3" s="6"/>
      <c r="I3" s="6"/>
      <c r="J3" s="93" t="s">
        <v>207</v>
      </c>
      <c r="K3" s="93"/>
      <c r="L3" s="36"/>
      <c r="M3" s="6"/>
      <c r="N3" s="67"/>
      <c r="O3" s="67"/>
      <c r="P3" s="6"/>
      <c r="Q3" s="6"/>
    </row>
    <row r="4" spans="1:19" s="1" customFormat="1" x14ac:dyDescent="0.2">
      <c r="A4" s="2"/>
      <c r="D4" s="3"/>
      <c r="E4" s="3"/>
      <c r="F4" s="3"/>
      <c r="G4" s="3"/>
      <c r="H4" s="3"/>
      <c r="I4" s="3"/>
      <c r="J4" s="3"/>
      <c r="K4" s="3"/>
      <c r="L4" s="3"/>
      <c r="M4" s="3"/>
      <c r="N4" s="68"/>
      <c r="O4" s="68"/>
      <c r="P4" s="3"/>
      <c r="Q4" s="3"/>
      <c r="R4" s="3"/>
    </row>
    <row r="5" spans="1:19" s="7" customFormat="1" x14ac:dyDescent="0.2">
      <c r="A5" s="95" t="s">
        <v>20</v>
      </c>
      <c r="B5" s="95"/>
      <c r="C5" s="95"/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  <c r="P5" s="95"/>
      <c r="Q5" s="10"/>
      <c r="R5" s="10"/>
    </row>
    <row r="6" spans="1:19" s="7" customFormat="1" x14ac:dyDescent="0.2">
      <c r="A6" s="95" t="s">
        <v>435</v>
      </c>
      <c r="B6" s="95"/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10"/>
      <c r="R6" s="10"/>
    </row>
    <row r="7" spans="1:19" s="7" customFormat="1" x14ac:dyDescent="0.2">
      <c r="A7" s="95" t="s">
        <v>446</v>
      </c>
      <c r="B7" s="95"/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10"/>
      <c r="R7" s="10"/>
    </row>
    <row r="8" spans="1:19" s="1" customFormat="1" x14ac:dyDescent="0.2">
      <c r="A8" s="2"/>
      <c r="D8" s="3"/>
      <c r="E8" s="3"/>
      <c r="F8" s="3"/>
      <c r="G8" s="3"/>
      <c r="H8" s="3"/>
      <c r="I8" s="3"/>
      <c r="J8" s="3"/>
      <c r="K8" s="3"/>
      <c r="L8" s="3"/>
      <c r="M8" s="3"/>
      <c r="N8" s="68"/>
      <c r="O8" s="68"/>
      <c r="P8" s="3"/>
      <c r="Q8" s="3"/>
      <c r="R8" s="3"/>
    </row>
    <row r="9" spans="1:19" s="14" customFormat="1" ht="135" x14ac:dyDescent="0.2">
      <c r="A9" s="13" t="s">
        <v>113</v>
      </c>
      <c r="B9" s="8" t="s">
        <v>21</v>
      </c>
      <c r="C9" s="45" t="s">
        <v>55</v>
      </c>
      <c r="D9" s="8" t="s">
        <v>22</v>
      </c>
      <c r="E9" s="8" t="s">
        <v>23</v>
      </c>
      <c r="F9" s="8" t="s">
        <v>24</v>
      </c>
      <c r="G9" s="8" t="s">
        <v>112</v>
      </c>
      <c r="H9" s="8" t="s">
        <v>25</v>
      </c>
      <c r="I9" s="8" t="s">
        <v>26</v>
      </c>
      <c r="J9" s="8" t="s">
        <v>114</v>
      </c>
      <c r="K9" s="8" t="s">
        <v>77</v>
      </c>
      <c r="L9" s="11" t="s">
        <v>19</v>
      </c>
      <c r="M9" s="11" t="s">
        <v>105</v>
      </c>
      <c r="N9" s="40" t="s">
        <v>106</v>
      </c>
      <c r="O9" s="72" t="s">
        <v>107</v>
      </c>
      <c r="P9" s="40" t="s">
        <v>108</v>
      </c>
      <c r="Q9" s="11" t="s">
        <v>110</v>
      </c>
      <c r="R9" s="11" t="s">
        <v>109</v>
      </c>
    </row>
    <row r="10" spans="1:19" s="15" customFormat="1" ht="12.75" x14ac:dyDescent="0.2">
      <c r="A10" s="9">
        <v>1</v>
      </c>
      <c r="B10" s="9">
        <v>2</v>
      </c>
      <c r="C10" s="9">
        <v>3</v>
      </c>
      <c r="D10" s="9">
        <v>4</v>
      </c>
      <c r="E10" s="9">
        <v>5</v>
      </c>
      <c r="F10" s="9">
        <v>6</v>
      </c>
      <c r="G10" s="9">
        <v>7</v>
      </c>
      <c r="H10" s="9">
        <v>8</v>
      </c>
      <c r="I10" s="9">
        <v>9</v>
      </c>
      <c r="J10" s="9">
        <v>10</v>
      </c>
      <c r="K10" s="9">
        <v>11</v>
      </c>
      <c r="L10" s="9">
        <f t="shared" ref="L10:R10" si="0">K10+1</f>
        <v>12</v>
      </c>
      <c r="M10" s="9">
        <f t="shared" si="0"/>
        <v>13</v>
      </c>
      <c r="N10" s="41">
        <f t="shared" si="0"/>
        <v>14</v>
      </c>
      <c r="O10" s="73">
        <f t="shared" si="0"/>
        <v>15</v>
      </c>
      <c r="P10" s="41">
        <f t="shared" si="0"/>
        <v>16</v>
      </c>
      <c r="Q10" s="9">
        <f t="shared" si="0"/>
        <v>17</v>
      </c>
      <c r="R10" s="9">
        <f t="shared" si="0"/>
        <v>18</v>
      </c>
    </row>
    <row r="11" spans="1:19" ht="23.25" x14ac:dyDescent="0.2">
      <c r="A11" s="23"/>
      <c r="B11" s="12" t="s">
        <v>5</v>
      </c>
      <c r="C11" s="20" t="s">
        <v>44</v>
      </c>
      <c r="D11" s="37" t="s">
        <v>36</v>
      </c>
      <c r="E11" s="12" t="s">
        <v>2</v>
      </c>
      <c r="F11" s="22" t="s">
        <v>32</v>
      </c>
      <c r="G11" s="12" t="s">
        <v>2</v>
      </c>
      <c r="H11" s="47">
        <f t="shared" ref="H11:H65" si="1">L11+N11+O11+P11+Q11+R11+M11</f>
        <v>240</v>
      </c>
      <c r="I11" s="22">
        <v>0.23499999999999999</v>
      </c>
      <c r="J11" s="22"/>
      <c r="K11" s="22" t="s">
        <v>197</v>
      </c>
      <c r="L11" s="55"/>
      <c r="M11" s="55"/>
      <c r="N11" s="69">
        <v>90</v>
      </c>
      <c r="O11" s="75">
        <v>60</v>
      </c>
      <c r="P11" s="69"/>
      <c r="Q11" s="55"/>
      <c r="R11" s="55">
        <v>90</v>
      </c>
      <c r="S11" s="85"/>
    </row>
    <row r="12" spans="1:19" ht="23.25" x14ac:dyDescent="0.2">
      <c r="A12" s="23"/>
      <c r="B12" s="12" t="s">
        <v>138</v>
      </c>
      <c r="C12" s="20" t="s">
        <v>44</v>
      </c>
      <c r="D12" s="37" t="s">
        <v>36</v>
      </c>
      <c r="E12" s="12" t="s">
        <v>72</v>
      </c>
      <c r="F12" s="22" t="s">
        <v>143</v>
      </c>
      <c r="G12" s="12" t="s">
        <v>2</v>
      </c>
      <c r="H12" s="47">
        <f t="shared" si="1"/>
        <v>90</v>
      </c>
      <c r="I12" s="22">
        <v>0.67400000000000004</v>
      </c>
      <c r="J12" s="22"/>
      <c r="K12" s="22" t="s">
        <v>158</v>
      </c>
      <c r="L12" s="55"/>
      <c r="M12" s="55"/>
      <c r="N12" s="69"/>
      <c r="O12" s="75"/>
      <c r="P12" s="69"/>
      <c r="Q12" s="55"/>
      <c r="R12" s="55">
        <v>90</v>
      </c>
      <c r="S12" s="85"/>
    </row>
    <row r="13" spans="1:19" ht="23.25" x14ac:dyDescent="0.2">
      <c r="A13" s="23"/>
      <c r="B13" s="12" t="s">
        <v>7</v>
      </c>
      <c r="C13" s="20" t="s">
        <v>153</v>
      </c>
      <c r="D13" s="37" t="s">
        <v>154</v>
      </c>
      <c r="E13" s="12" t="s">
        <v>72</v>
      </c>
      <c r="F13" s="22" t="s">
        <v>155</v>
      </c>
      <c r="G13" s="12" t="s">
        <v>72</v>
      </c>
      <c r="H13" s="47">
        <f t="shared" si="1"/>
        <v>420</v>
      </c>
      <c r="I13" s="24" t="s">
        <v>156</v>
      </c>
      <c r="J13" s="22"/>
      <c r="K13" s="22" t="s">
        <v>157</v>
      </c>
      <c r="L13" s="55"/>
      <c r="M13" s="55"/>
      <c r="N13" s="69"/>
      <c r="O13" s="75"/>
      <c r="P13" s="69"/>
      <c r="Q13" s="55"/>
      <c r="R13" s="55">
        <v>420</v>
      </c>
      <c r="S13" s="85"/>
    </row>
    <row r="14" spans="1:19" ht="23.25" x14ac:dyDescent="0.2">
      <c r="A14" s="23"/>
      <c r="B14" s="12" t="s">
        <v>138</v>
      </c>
      <c r="C14" s="20" t="s">
        <v>73</v>
      </c>
      <c r="D14" s="37" t="s">
        <v>71</v>
      </c>
      <c r="E14" s="12" t="s">
        <v>56</v>
      </c>
      <c r="F14" s="22" t="s">
        <v>57</v>
      </c>
      <c r="G14" s="12" t="s">
        <v>72</v>
      </c>
      <c r="H14" s="47">
        <f t="shared" si="1"/>
        <v>200</v>
      </c>
      <c r="I14" s="22">
        <v>0.44500000000000001</v>
      </c>
      <c r="J14" s="22"/>
      <c r="K14" s="22" t="s">
        <v>125</v>
      </c>
      <c r="L14" s="55"/>
      <c r="M14" s="55"/>
      <c r="N14" s="69"/>
      <c r="O14" s="75">
        <v>200</v>
      </c>
      <c r="P14" s="69"/>
      <c r="Q14" s="55"/>
      <c r="R14" s="55"/>
      <c r="S14" s="85"/>
    </row>
    <row r="15" spans="1:19" ht="31.5" x14ac:dyDescent="0.2">
      <c r="A15" s="23"/>
      <c r="B15" s="12" t="s">
        <v>7</v>
      </c>
      <c r="C15" s="20" t="s">
        <v>91</v>
      </c>
      <c r="D15" s="37" t="s">
        <v>128</v>
      </c>
      <c r="E15" s="12" t="s">
        <v>129</v>
      </c>
      <c r="F15" s="22" t="s">
        <v>130</v>
      </c>
      <c r="G15" s="12" t="s">
        <v>4</v>
      </c>
      <c r="H15" s="47">
        <f t="shared" si="1"/>
        <v>801</v>
      </c>
      <c r="I15" s="22" t="s">
        <v>131</v>
      </c>
      <c r="J15" s="22"/>
      <c r="K15" s="22" t="s">
        <v>125</v>
      </c>
      <c r="L15" s="55"/>
      <c r="M15" s="55"/>
      <c r="N15" s="69"/>
      <c r="O15" s="75"/>
      <c r="P15" s="69"/>
      <c r="Q15" s="55"/>
      <c r="R15" s="55">
        <v>801</v>
      </c>
      <c r="S15" s="85"/>
    </row>
    <row r="16" spans="1:19" ht="23.25" x14ac:dyDescent="0.2">
      <c r="A16" s="23"/>
      <c r="B16" s="12" t="s">
        <v>138</v>
      </c>
      <c r="C16" s="20" t="s">
        <v>46</v>
      </c>
      <c r="D16" s="37" t="s">
        <v>37</v>
      </c>
      <c r="E16" s="12" t="s">
        <v>3</v>
      </c>
      <c r="F16" s="22" t="s">
        <v>184</v>
      </c>
      <c r="G16" s="12" t="s">
        <v>58</v>
      </c>
      <c r="H16" s="47">
        <f t="shared" si="1"/>
        <v>280</v>
      </c>
      <c r="I16" s="22">
        <v>11.32</v>
      </c>
      <c r="J16" s="22"/>
      <c r="K16" s="22" t="s">
        <v>425</v>
      </c>
      <c r="L16" s="55"/>
      <c r="M16" s="55"/>
      <c r="N16" s="69">
        <v>50</v>
      </c>
      <c r="O16" s="75">
        <v>180</v>
      </c>
      <c r="P16" s="69"/>
      <c r="Q16" s="55"/>
      <c r="R16" s="55">
        <v>50</v>
      </c>
      <c r="S16" s="85"/>
    </row>
    <row r="17" spans="1:23" ht="23.25" x14ac:dyDescent="0.2">
      <c r="A17" s="23"/>
      <c r="B17" s="12" t="s">
        <v>138</v>
      </c>
      <c r="C17" s="20" t="s">
        <v>46</v>
      </c>
      <c r="D17" s="37" t="s">
        <v>37</v>
      </c>
      <c r="E17" s="12" t="s">
        <v>2</v>
      </c>
      <c r="F17" s="22" t="s">
        <v>124</v>
      </c>
      <c r="G17" s="12" t="s">
        <v>2</v>
      </c>
      <c r="H17" s="47">
        <f t="shared" si="1"/>
        <v>920</v>
      </c>
      <c r="I17" s="22">
        <v>1.669</v>
      </c>
      <c r="J17" s="22"/>
      <c r="K17" s="22" t="s">
        <v>379</v>
      </c>
      <c r="L17" s="55"/>
      <c r="M17" s="55"/>
      <c r="N17" s="69">
        <v>260</v>
      </c>
      <c r="O17" s="75">
        <v>380</v>
      </c>
      <c r="P17" s="69"/>
      <c r="Q17" s="55"/>
      <c r="R17" s="55">
        <v>280</v>
      </c>
      <c r="S17" s="85"/>
    </row>
    <row r="18" spans="1:23" ht="31.5" x14ac:dyDescent="0.2">
      <c r="A18" s="23"/>
      <c r="B18" s="12" t="s">
        <v>7</v>
      </c>
      <c r="C18" s="20" t="s">
        <v>47</v>
      </c>
      <c r="D18" s="37" t="s">
        <v>38</v>
      </c>
      <c r="E18" s="12" t="s">
        <v>1</v>
      </c>
      <c r="F18" s="22" t="s">
        <v>95</v>
      </c>
      <c r="G18" s="12" t="s">
        <v>1</v>
      </c>
      <c r="H18" s="47">
        <f t="shared" si="1"/>
        <v>1080</v>
      </c>
      <c r="I18" s="22">
        <v>118.81</v>
      </c>
      <c r="J18" s="22"/>
      <c r="K18" s="26" t="s">
        <v>387</v>
      </c>
      <c r="L18" s="55"/>
      <c r="M18" s="55"/>
      <c r="N18" s="69">
        <v>20</v>
      </c>
      <c r="O18" s="75">
        <v>30</v>
      </c>
      <c r="P18" s="69"/>
      <c r="Q18" s="55"/>
      <c r="R18" s="55">
        <v>1030</v>
      </c>
      <c r="S18" s="85"/>
    </row>
    <row r="19" spans="1:23" ht="23.25" x14ac:dyDescent="0.2">
      <c r="A19" s="23"/>
      <c r="B19" s="12" t="s">
        <v>138</v>
      </c>
      <c r="C19" s="20" t="s">
        <v>45</v>
      </c>
      <c r="D19" s="37" t="s">
        <v>411</v>
      </c>
      <c r="E19" s="12" t="s">
        <v>72</v>
      </c>
      <c r="F19" s="22" t="s">
        <v>412</v>
      </c>
      <c r="G19" s="12" t="s">
        <v>72</v>
      </c>
      <c r="H19" s="47">
        <f t="shared" si="1"/>
        <v>210</v>
      </c>
      <c r="I19" s="22">
        <v>1.44</v>
      </c>
      <c r="J19" s="22"/>
      <c r="K19" s="24" t="s">
        <v>413</v>
      </c>
      <c r="L19" s="55"/>
      <c r="M19" s="55"/>
      <c r="N19" s="69"/>
      <c r="O19" s="75"/>
      <c r="P19" s="69"/>
      <c r="Q19" s="55"/>
      <c r="R19" s="55">
        <v>210</v>
      </c>
      <c r="S19" s="85"/>
    </row>
    <row r="20" spans="1:23" ht="31.5" x14ac:dyDescent="0.2">
      <c r="A20" s="23"/>
      <c r="B20" s="12" t="s">
        <v>7</v>
      </c>
      <c r="C20" s="20" t="s">
        <v>48</v>
      </c>
      <c r="D20" s="37" t="s">
        <v>39</v>
      </c>
      <c r="E20" s="12" t="s">
        <v>3</v>
      </c>
      <c r="F20" s="22" t="s">
        <v>35</v>
      </c>
      <c r="G20" s="12" t="s">
        <v>3</v>
      </c>
      <c r="H20" s="47">
        <f t="shared" si="1"/>
        <v>20</v>
      </c>
      <c r="I20" s="22">
        <v>67.959999999999994</v>
      </c>
      <c r="J20" s="22"/>
      <c r="K20" s="22" t="s">
        <v>175</v>
      </c>
      <c r="L20" s="55"/>
      <c r="M20" s="55"/>
      <c r="N20" s="69"/>
      <c r="O20" s="75">
        <v>15</v>
      </c>
      <c r="P20" s="69"/>
      <c r="Q20" s="55"/>
      <c r="R20" s="55">
        <v>5</v>
      </c>
      <c r="S20" s="85"/>
    </row>
    <row r="21" spans="1:23" ht="23.25" x14ac:dyDescent="0.2">
      <c r="A21" s="23"/>
      <c r="B21" s="12" t="s">
        <v>138</v>
      </c>
      <c r="C21" s="20" t="s">
        <v>100</v>
      </c>
      <c r="D21" s="37" t="s">
        <v>297</v>
      </c>
      <c r="E21" s="12" t="s">
        <v>72</v>
      </c>
      <c r="F21" s="22" t="s">
        <v>143</v>
      </c>
      <c r="G21" s="12" t="s">
        <v>72</v>
      </c>
      <c r="H21" s="47">
        <f t="shared" si="1"/>
        <v>570</v>
      </c>
      <c r="I21" s="22">
        <v>0.38</v>
      </c>
      <c r="J21" s="22"/>
      <c r="K21" s="22" t="s">
        <v>414</v>
      </c>
      <c r="L21" s="55"/>
      <c r="M21" s="55"/>
      <c r="N21" s="69"/>
      <c r="O21" s="75">
        <v>120</v>
      </c>
      <c r="P21" s="69"/>
      <c r="Q21" s="55"/>
      <c r="R21" s="55">
        <v>450</v>
      </c>
      <c r="S21" s="85"/>
    </row>
    <row r="22" spans="1:23" ht="23.25" x14ac:dyDescent="0.2">
      <c r="A22" s="23"/>
      <c r="B22" s="12" t="s">
        <v>138</v>
      </c>
      <c r="C22" s="20" t="s">
        <v>100</v>
      </c>
      <c r="D22" s="37" t="s">
        <v>297</v>
      </c>
      <c r="E22" s="12" t="s">
        <v>72</v>
      </c>
      <c r="F22" s="22" t="s">
        <v>32</v>
      </c>
      <c r="G22" s="12" t="s">
        <v>72</v>
      </c>
      <c r="H22" s="47">
        <f t="shared" si="1"/>
        <v>300</v>
      </c>
      <c r="I22" s="22">
        <v>0.66</v>
      </c>
      <c r="J22" s="22"/>
      <c r="K22" s="22" t="s">
        <v>415</v>
      </c>
      <c r="L22" s="55"/>
      <c r="M22" s="55"/>
      <c r="N22" s="69"/>
      <c r="O22" s="75">
        <v>60</v>
      </c>
      <c r="P22" s="69"/>
      <c r="Q22" s="55"/>
      <c r="R22" s="55">
        <v>240</v>
      </c>
      <c r="S22" s="85"/>
    </row>
    <row r="23" spans="1:23" ht="31.5" x14ac:dyDescent="0.2">
      <c r="A23" s="23"/>
      <c r="B23" s="12" t="s">
        <v>7</v>
      </c>
      <c r="C23" s="20" t="s">
        <v>91</v>
      </c>
      <c r="D23" s="37" t="s">
        <v>92</v>
      </c>
      <c r="E23" s="12" t="s">
        <v>69</v>
      </c>
      <c r="F23" s="22" t="s">
        <v>93</v>
      </c>
      <c r="G23" s="12" t="s">
        <v>69</v>
      </c>
      <c r="H23" s="47">
        <f t="shared" si="1"/>
        <v>66</v>
      </c>
      <c r="I23" s="22">
        <v>241.08</v>
      </c>
      <c r="J23" s="22"/>
      <c r="K23" s="22" t="s">
        <v>94</v>
      </c>
      <c r="L23" s="55"/>
      <c r="M23" s="55"/>
      <c r="N23" s="69"/>
      <c r="O23" s="75">
        <v>60</v>
      </c>
      <c r="P23" s="69"/>
      <c r="Q23" s="55"/>
      <c r="R23" s="55">
        <v>6</v>
      </c>
    </row>
    <row r="24" spans="1:23" ht="23.25" x14ac:dyDescent="0.2">
      <c r="A24" s="23"/>
      <c r="B24" s="12" t="s">
        <v>138</v>
      </c>
      <c r="C24" s="20" t="s">
        <v>426</v>
      </c>
      <c r="D24" s="37" t="s">
        <v>426</v>
      </c>
      <c r="E24" s="12" t="s">
        <v>69</v>
      </c>
      <c r="F24" s="22" t="s">
        <v>427</v>
      </c>
      <c r="G24" s="12" t="s">
        <v>69</v>
      </c>
      <c r="H24" s="47">
        <f t="shared" si="1"/>
        <v>10</v>
      </c>
      <c r="I24" s="22">
        <v>282.83999999999997</v>
      </c>
      <c r="J24" s="22"/>
      <c r="K24" s="22" t="s">
        <v>99</v>
      </c>
      <c r="L24" s="55"/>
      <c r="M24" s="55"/>
      <c r="N24" s="69"/>
      <c r="O24" s="75"/>
      <c r="P24" s="69"/>
      <c r="Q24" s="55"/>
      <c r="R24" s="55">
        <v>10</v>
      </c>
    </row>
    <row r="25" spans="1:23" ht="30" customHeight="1" x14ac:dyDescent="0.2">
      <c r="A25" s="23"/>
      <c r="B25" s="12" t="s">
        <v>138</v>
      </c>
      <c r="C25" s="20" t="s">
        <v>192</v>
      </c>
      <c r="D25" s="37" t="s">
        <v>192</v>
      </c>
      <c r="E25" s="12" t="s">
        <v>56</v>
      </c>
      <c r="F25" s="22" t="s">
        <v>193</v>
      </c>
      <c r="G25" s="12" t="s">
        <v>72</v>
      </c>
      <c r="H25" s="47">
        <f t="shared" si="1"/>
        <v>1000</v>
      </c>
      <c r="I25" s="22">
        <v>9.42</v>
      </c>
      <c r="J25" s="22"/>
      <c r="K25" s="22" t="s">
        <v>416</v>
      </c>
      <c r="L25" s="55"/>
      <c r="M25" s="55"/>
      <c r="N25" s="69">
        <v>200</v>
      </c>
      <c r="O25" s="75">
        <v>400</v>
      </c>
      <c r="P25" s="69"/>
      <c r="Q25" s="55"/>
      <c r="R25" s="55">
        <v>400</v>
      </c>
    </row>
    <row r="26" spans="1:23" ht="23.25" x14ac:dyDescent="0.2">
      <c r="A26" s="23"/>
      <c r="B26" s="12" t="s">
        <v>7</v>
      </c>
      <c r="C26" s="20" t="s">
        <v>172</v>
      </c>
      <c r="D26" s="37" t="s">
        <v>173</v>
      </c>
      <c r="E26" s="12" t="s">
        <v>56</v>
      </c>
      <c r="F26" s="22" t="s">
        <v>174</v>
      </c>
      <c r="G26" s="12" t="s">
        <v>72</v>
      </c>
      <c r="H26" s="47">
        <f t="shared" si="1"/>
        <v>7200</v>
      </c>
      <c r="I26" s="22">
        <v>5.3311111100000002</v>
      </c>
      <c r="J26" s="22"/>
      <c r="K26" s="46">
        <v>46356</v>
      </c>
      <c r="L26" s="55"/>
      <c r="M26" s="55"/>
      <c r="N26" s="69"/>
      <c r="O26" s="75"/>
      <c r="P26" s="69"/>
      <c r="Q26" s="55"/>
      <c r="R26" s="55">
        <v>7200</v>
      </c>
    </row>
    <row r="27" spans="1:23" ht="23.25" x14ac:dyDescent="0.2">
      <c r="A27" s="23"/>
      <c r="B27" s="12" t="s">
        <v>138</v>
      </c>
      <c r="C27" s="20" t="s">
        <v>135</v>
      </c>
      <c r="D27" s="37" t="s">
        <v>136</v>
      </c>
      <c r="E27" s="12" t="s">
        <v>69</v>
      </c>
      <c r="F27" s="22" t="s">
        <v>137</v>
      </c>
      <c r="G27" s="12" t="s">
        <v>0</v>
      </c>
      <c r="H27" s="47">
        <f t="shared" si="1"/>
        <v>50</v>
      </c>
      <c r="I27" s="22">
        <v>133</v>
      </c>
      <c r="J27" s="22"/>
      <c r="K27" s="22" t="s">
        <v>70</v>
      </c>
      <c r="L27" s="55"/>
      <c r="M27" s="55"/>
      <c r="N27" s="69"/>
      <c r="O27" s="75">
        <v>50</v>
      </c>
      <c r="P27" s="69"/>
      <c r="Q27" s="55"/>
      <c r="R27" s="55"/>
    </row>
    <row r="28" spans="1:23" ht="23.25" x14ac:dyDescent="0.2">
      <c r="A28" s="23"/>
      <c r="B28" s="12" t="s">
        <v>138</v>
      </c>
      <c r="C28" s="20" t="s">
        <v>62</v>
      </c>
      <c r="D28" s="38" t="s">
        <v>41</v>
      </c>
      <c r="E28" s="12" t="s">
        <v>58</v>
      </c>
      <c r="F28" s="27" t="s">
        <v>63</v>
      </c>
      <c r="G28" s="12" t="s">
        <v>58</v>
      </c>
      <c r="H28" s="47">
        <f t="shared" si="1"/>
        <v>270</v>
      </c>
      <c r="I28" s="28">
        <v>3.04</v>
      </c>
      <c r="J28" s="28"/>
      <c r="K28" s="28" t="s">
        <v>414</v>
      </c>
      <c r="L28" s="78"/>
      <c r="M28" s="78"/>
      <c r="N28" s="79"/>
      <c r="O28" s="80">
        <v>200</v>
      </c>
      <c r="P28" s="79"/>
      <c r="Q28" s="82"/>
      <c r="R28" s="78">
        <v>70</v>
      </c>
      <c r="S28" s="17"/>
      <c r="T28" s="17"/>
      <c r="U28" s="17"/>
      <c r="V28" s="17"/>
      <c r="W28" s="17"/>
    </row>
    <row r="29" spans="1:23" ht="23.25" x14ac:dyDescent="0.2">
      <c r="A29" s="23"/>
      <c r="B29" s="12" t="s">
        <v>138</v>
      </c>
      <c r="C29" s="20" t="s">
        <v>49</v>
      </c>
      <c r="D29" s="38" t="s">
        <v>40</v>
      </c>
      <c r="E29" s="12" t="s">
        <v>3</v>
      </c>
      <c r="F29" s="22" t="s">
        <v>30</v>
      </c>
      <c r="G29" s="12" t="s">
        <v>3</v>
      </c>
      <c r="H29" s="47">
        <f t="shared" si="1"/>
        <v>30</v>
      </c>
      <c r="I29" s="22">
        <v>25.97</v>
      </c>
      <c r="J29" s="22"/>
      <c r="K29" s="22" t="s">
        <v>162</v>
      </c>
      <c r="L29" s="55"/>
      <c r="M29" s="55"/>
      <c r="N29" s="69"/>
      <c r="O29" s="75">
        <v>30</v>
      </c>
      <c r="P29" s="69"/>
      <c r="Q29" s="55"/>
      <c r="R29" s="55"/>
      <c r="S29" s="17"/>
      <c r="T29" s="17"/>
      <c r="U29" s="17"/>
      <c r="V29" s="17"/>
      <c r="W29" s="17"/>
    </row>
    <row r="30" spans="1:23" ht="23.25" x14ac:dyDescent="0.2">
      <c r="A30" s="23"/>
      <c r="B30" s="12" t="s">
        <v>138</v>
      </c>
      <c r="C30" s="20" t="s">
        <v>50</v>
      </c>
      <c r="D30" s="38" t="s">
        <v>50</v>
      </c>
      <c r="E30" s="12" t="s">
        <v>72</v>
      </c>
      <c r="F30" s="22" t="s">
        <v>417</v>
      </c>
      <c r="G30" s="12" t="s">
        <v>72</v>
      </c>
      <c r="H30" s="47">
        <f t="shared" si="1"/>
        <v>200</v>
      </c>
      <c r="I30" s="22">
        <v>1.04</v>
      </c>
      <c r="J30" s="22"/>
      <c r="K30" s="22" t="s">
        <v>418</v>
      </c>
      <c r="L30" s="55"/>
      <c r="M30" s="55"/>
      <c r="N30" s="69"/>
      <c r="O30" s="75">
        <v>80</v>
      </c>
      <c r="P30" s="69"/>
      <c r="Q30" s="55"/>
      <c r="R30" s="55">
        <v>120</v>
      </c>
      <c r="S30" s="17"/>
      <c r="T30" s="17"/>
      <c r="U30" s="17"/>
      <c r="V30" s="17"/>
      <c r="W30" s="17"/>
    </row>
    <row r="31" spans="1:23" ht="23.25" x14ac:dyDescent="0.2">
      <c r="A31" s="23"/>
      <c r="B31" s="12" t="s">
        <v>138</v>
      </c>
      <c r="C31" s="20" t="s">
        <v>50</v>
      </c>
      <c r="D31" s="38" t="s">
        <v>50</v>
      </c>
      <c r="E31" s="12" t="s">
        <v>58</v>
      </c>
      <c r="F31" s="22" t="s">
        <v>191</v>
      </c>
      <c r="G31" s="12" t="s">
        <v>58</v>
      </c>
      <c r="H31" s="47">
        <f t="shared" si="1"/>
        <v>170</v>
      </c>
      <c r="I31" s="22">
        <v>5.44</v>
      </c>
      <c r="J31" s="22"/>
      <c r="K31" s="22" t="s">
        <v>428</v>
      </c>
      <c r="L31" s="55"/>
      <c r="M31" s="55"/>
      <c r="N31" s="69"/>
      <c r="O31" s="75">
        <v>90</v>
      </c>
      <c r="P31" s="69"/>
      <c r="Q31" s="55"/>
      <c r="R31" s="55">
        <v>80</v>
      </c>
      <c r="S31" s="17"/>
      <c r="T31" s="17"/>
      <c r="U31" s="17"/>
      <c r="V31" s="17"/>
      <c r="W31" s="17"/>
    </row>
    <row r="32" spans="1:23" ht="23.25" x14ac:dyDescent="0.2">
      <c r="A32" s="23"/>
      <c r="B32" s="12" t="s">
        <v>138</v>
      </c>
      <c r="C32" s="20" t="s">
        <v>132</v>
      </c>
      <c r="D32" s="38" t="s">
        <v>132</v>
      </c>
      <c r="E32" s="12" t="s">
        <v>56</v>
      </c>
      <c r="F32" s="22" t="s">
        <v>133</v>
      </c>
      <c r="G32" s="12" t="s">
        <v>56</v>
      </c>
      <c r="H32" s="47">
        <f t="shared" si="1"/>
        <v>160</v>
      </c>
      <c r="I32" s="22">
        <v>0.28000000000000003</v>
      </c>
      <c r="J32" s="22"/>
      <c r="K32" s="22" t="s">
        <v>134</v>
      </c>
      <c r="L32" s="55"/>
      <c r="M32" s="55"/>
      <c r="N32" s="69">
        <v>80</v>
      </c>
      <c r="O32" s="75"/>
      <c r="P32" s="69"/>
      <c r="Q32" s="55"/>
      <c r="R32" s="55">
        <v>80</v>
      </c>
      <c r="S32" s="17"/>
      <c r="T32" s="17"/>
      <c r="U32" s="17"/>
      <c r="V32" s="17"/>
      <c r="W32" s="17"/>
    </row>
    <row r="33" spans="1:23" ht="23.25" x14ac:dyDescent="0.2">
      <c r="A33" s="23"/>
      <c r="B33" s="12" t="s">
        <v>138</v>
      </c>
      <c r="C33" s="20" t="s">
        <v>194</v>
      </c>
      <c r="D33" s="38" t="s">
        <v>195</v>
      </c>
      <c r="E33" s="12" t="s">
        <v>3</v>
      </c>
      <c r="F33" s="22" t="s">
        <v>196</v>
      </c>
      <c r="G33" s="12" t="s">
        <v>58</v>
      </c>
      <c r="H33" s="47">
        <f t="shared" si="1"/>
        <v>620</v>
      </c>
      <c r="I33" s="22">
        <v>3.56</v>
      </c>
      <c r="J33" s="22"/>
      <c r="K33" s="22" t="s">
        <v>161</v>
      </c>
      <c r="L33" s="55"/>
      <c r="M33" s="55"/>
      <c r="N33" s="69">
        <v>100</v>
      </c>
      <c r="O33" s="75">
        <v>320</v>
      </c>
      <c r="P33" s="69"/>
      <c r="Q33" s="55"/>
      <c r="R33" s="55">
        <v>200</v>
      </c>
      <c r="S33" s="17"/>
      <c r="T33" s="17"/>
      <c r="U33" s="17"/>
      <c r="V33" s="17"/>
      <c r="W33" s="17"/>
    </row>
    <row r="34" spans="1:23" ht="23.25" x14ac:dyDescent="0.2">
      <c r="A34" s="23"/>
      <c r="B34" s="12" t="s">
        <v>138</v>
      </c>
      <c r="C34" s="20" t="s">
        <v>144</v>
      </c>
      <c r="D34" s="38" t="s">
        <v>144</v>
      </c>
      <c r="E34" s="12" t="s">
        <v>72</v>
      </c>
      <c r="F34" s="22" t="s">
        <v>145</v>
      </c>
      <c r="G34" s="12" t="s">
        <v>72</v>
      </c>
      <c r="H34" s="47">
        <f t="shared" si="1"/>
        <v>0</v>
      </c>
      <c r="I34" s="22">
        <v>3.5529999999999999</v>
      </c>
      <c r="J34" s="22"/>
      <c r="K34" s="22" t="s">
        <v>159</v>
      </c>
      <c r="L34" s="55"/>
      <c r="M34" s="55"/>
      <c r="N34" s="69"/>
      <c r="O34" s="75"/>
      <c r="P34" s="69"/>
      <c r="Q34" s="55"/>
      <c r="R34" s="55"/>
      <c r="S34" s="17"/>
      <c r="T34" s="17"/>
      <c r="U34" s="17"/>
      <c r="V34" s="17"/>
      <c r="W34" s="17"/>
    </row>
    <row r="35" spans="1:23" ht="23.25" x14ac:dyDescent="0.2">
      <c r="A35" s="23"/>
      <c r="B35" s="12" t="s">
        <v>7</v>
      </c>
      <c r="C35" s="20" t="s">
        <v>163</v>
      </c>
      <c r="D35" s="38" t="s">
        <v>170</v>
      </c>
      <c r="E35" s="12" t="s">
        <v>0</v>
      </c>
      <c r="F35" s="22"/>
      <c r="G35" s="12" t="s">
        <v>0</v>
      </c>
      <c r="H35" s="47">
        <f t="shared" si="1"/>
        <v>95</v>
      </c>
      <c r="I35" s="22">
        <v>682.26</v>
      </c>
      <c r="J35" s="22"/>
      <c r="K35" s="46">
        <v>45262</v>
      </c>
      <c r="L35" s="55"/>
      <c r="M35" s="55"/>
      <c r="N35" s="69"/>
      <c r="O35" s="75">
        <v>95</v>
      </c>
      <c r="P35" s="69"/>
      <c r="Q35" s="55"/>
      <c r="R35" s="55"/>
      <c r="S35" s="17"/>
      <c r="T35" s="17"/>
      <c r="U35" s="17"/>
      <c r="V35" s="17"/>
      <c r="W35" s="17"/>
    </row>
    <row r="36" spans="1:23" ht="46.5" x14ac:dyDescent="0.2">
      <c r="A36" s="23"/>
      <c r="B36" s="12" t="s">
        <v>7</v>
      </c>
      <c r="C36" s="20" t="s">
        <v>168</v>
      </c>
      <c r="D36" s="44" t="s">
        <v>169</v>
      </c>
      <c r="E36" s="12" t="s">
        <v>0</v>
      </c>
      <c r="F36" s="22"/>
      <c r="G36" s="12" t="s">
        <v>0</v>
      </c>
      <c r="H36" s="47">
        <f t="shared" si="1"/>
        <v>210</v>
      </c>
      <c r="I36" s="22">
        <v>648</v>
      </c>
      <c r="J36" s="22"/>
      <c r="K36" s="46">
        <v>45753</v>
      </c>
      <c r="L36" s="55"/>
      <c r="M36" s="55"/>
      <c r="N36" s="69"/>
      <c r="O36" s="75">
        <v>210</v>
      </c>
      <c r="P36" s="69"/>
      <c r="Q36" s="55"/>
      <c r="R36" s="55"/>
      <c r="S36" s="17"/>
      <c r="T36" s="17"/>
      <c r="U36" s="17"/>
      <c r="V36" s="17"/>
      <c r="W36" s="17"/>
    </row>
    <row r="37" spans="1:23" ht="46.5" x14ac:dyDescent="0.2">
      <c r="A37" s="23"/>
      <c r="B37" s="29" t="s">
        <v>7</v>
      </c>
      <c r="C37" s="20" t="s">
        <v>400</v>
      </c>
      <c r="D37" s="44" t="s">
        <v>407</v>
      </c>
      <c r="E37" s="12" t="s">
        <v>0</v>
      </c>
      <c r="F37" s="22"/>
      <c r="G37" s="12" t="s">
        <v>0</v>
      </c>
      <c r="H37" s="47">
        <v>30</v>
      </c>
      <c r="I37" s="22">
        <v>3587.17</v>
      </c>
      <c r="J37" s="22"/>
      <c r="K37" s="46" t="s">
        <v>408</v>
      </c>
      <c r="L37" s="55"/>
      <c r="M37" s="55"/>
      <c r="N37" s="69"/>
      <c r="O37" s="75">
        <v>12</v>
      </c>
      <c r="P37" s="69"/>
      <c r="Q37" s="55"/>
      <c r="R37" s="55"/>
      <c r="S37" s="17"/>
      <c r="T37" s="17"/>
      <c r="U37" s="17"/>
      <c r="V37" s="17"/>
      <c r="W37" s="17"/>
    </row>
    <row r="38" spans="1:23" ht="46.5" x14ac:dyDescent="0.2">
      <c r="A38" s="23"/>
      <c r="B38" s="29" t="s">
        <v>7</v>
      </c>
      <c r="C38" s="88" t="s">
        <v>409</v>
      </c>
      <c r="D38" s="44" t="s">
        <v>409</v>
      </c>
      <c r="E38" s="12" t="s">
        <v>0</v>
      </c>
      <c r="F38" s="22"/>
      <c r="G38" s="12" t="s">
        <v>0</v>
      </c>
      <c r="H38" s="47">
        <v>3</v>
      </c>
      <c r="I38" s="22">
        <v>16989.93</v>
      </c>
      <c r="J38" s="22"/>
      <c r="K38" s="46" t="s">
        <v>410</v>
      </c>
      <c r="L38" s="55"/>
      <c r="M38" s="55"/>
      <c r="N38" s="69"/>
      <c r="O38" s="75">
        <v>18</v>
      </c>
      <c r="P38" s="69"/>
      <c r="Q38" s="55"/>
      <c r="R38" s="55"/>
      <c r="S38" s="17"/>
      <c r="T38" s="17"/>
      <c r="U38" s="17"/>
      <c r="V38" s="17"/>
      <c r="W38" s="17"/>
    </row>
    <row r="39" spans="1:23" ht="46.5" x14ac:dyDescent="0.2">
      <c r="A39" s="23"/>
      <c r="B39" s="29" t="s">
        <v>7</v>
      </c>
      <c r="C39" s="88" t="s">
        <v>403</v>
      </c>
      <c r="D39" s="44" t="s">
        <v>403</v>
      </c>
      <c r="E39" s="12" t="s">
        <v>0</v>
      </c>
      <c r="F39" s="22"/>
      <c r="G39" s="12" t="s">
        <v>0</v>
      </c>
      <c r="H39" s="47">
        <v>3</v>
      </c>
      <c r="I39" s="22">
        <v>18500</v>
      </c>
      <c r="J39" s="22"/>
      <c r="K39" s="46" t="s">
        <v>404</v>
      </c>
      <c r="L39" s="55"/>
      <c r="M39" s="55"/>
      <c r="N39" s="69"/>
      <c r="O39" s="75">
        <v>3</v>
      </c>
      <c r="P39" s="69"/>
      <c r="Q39" s="55"/>
      <c r="R39" s="55"/>
      <c r="S39" s="17"/>
      <c r="T39" s="17"/>
      <c r="U39" s="17"/>
      <c r="V39" s="17"/>
      <c r="W39" s="17"/>
    </row>
    <row r="40" spans="1:23" ht="46.5" x14ac:dyDescent="0.2">
      <c r="A40" s="23"/>
      <c r="B40" s="12" t="s">
        <v>7</v>
      </c>
      <c r="C40" s="89" t="s">
        <v>166</v>
      </c>
      <c r="D40" s="38" t="s">
        <v>167</v>
      </c>
      <c r="E40" s="12" t="s">
        <v>0</v>
      </c>
      <c r="F40" s="22"/>
      <c r="G40" s="12" t="s">
        <v>0</v>
      </c>
      <c r="H40" s="47">
        <v>5</v>
      </c>
      <c r="I40" s="22">
        <v>320.64</v>
      </c>
      <c r="J40" s="22"/>
      <c r="K40" s="46">
        <v>46326</v>
      </c>
      <c r="L40" s="55"/>
      <c r="M40" s="55"/>
      <c r="N40" s="69"/>
      <c r="O40" s="75">
        <v>5</v>
      </c>
      <c r="P40" s="69" t="s">
        <v>150</v>
      </c>
      <c r="Q40" s="55"/>
      <c r="R40" s="55"/>
    </row>
    <row r="41" spans="1:23" ht="47.25" x14ac:dyDescent="0.2">
      <c r="A41" s="23"/>
      <c r="B41" s="12" t="s">
        <v>7</v>
      </c>
      <c r="C41" s="20" t="s">
        <v>51</v>
      </c>
      <c r="D41" s="37" t="s">
        <v>17</v>
      </c>
      <c r="E41" s="12" t="s">
        <v>10</v>
      </c>
      <c r="F41" s="22"/>
      <c r="G41" s="12" t="s">
        <v>10</v>
      </c>
      <c r="H41" s="47">
        <f t="shared" si="1"/>
        <v>133</v>
      </c>
      <c r="I41" s="22" t="s">
        <v>84</v>
      </c>
      <c r="J41" s="22"/>
      <c r="K41" s="25" t="s">
        <v>176</v>
      </c>
      <c r="L41" s="55"/>
      <c r="M41" s="55"/>
      <c r="N41" s="69"/>
      <c r="O41" s="75">
        <v>133</v>
      </c>
      <c r="P41" s="69"/>
      <c r="Q41" s="55"/>
      <c r="R41" s="55"/>
    </row>
    <row r="42" spans="1:23" ht="46.5" x14ac:dyDescent="0.2">
      <c r="A42" s="23"/>
      <c r="B42" s="12" t="s">
        <v>7</v>
      </c>
      <c r="C42" s="20" t="s">
        <v>79</v>
      </c>
      <c r="D42" s="44" t="s">
        <v>164</v>
      </c>
      <c r="E42" s="12" t="s">
        <v>0</v>
      </c>
      <c r="F42" s="22"/>
      <c r="G42" s="12" t="s">
        <v>0</v>
      </c>
      <c r="H42" s="47">
        <f t="shared" si="1"/>
        <v>50</v>
      </c>
      <c r="I42" s="22" t="s">
        <v>165</v>
      </c>
      <c r="J42" s="22"/>
      <c r="K42" s="22" t="s">
        <v>160</v>
      </c>
      <c r="L42" s="55"/>
      <c r="M42" s="55"/>
      <c r="N42" s="69"/>
      <c r="O42" s="75">
        <v>50</v>
      </c>
      <c r="P42" s="69"/>
      <c r="Q42" s="55"/>
      <c r="R42" s="55"/>
    </row>
    <row r="43" spans="1:23" ht="46.5" x14ac:dyDescent="0.2">
      <c r="A43" s="23"/>
      <c r="B43" s="12" t="s">
        <v>7</v>
      </c>
      <c r="C43" s="20" t="s">
        <v>168</v>
      </c>
      <c r="D43" s="44" t="s">
        <v>171</v>
      </c>
      <c r="E43" s="12" t="s">
        <v>0</v>
      </c>
      <c r="F43" s="22"/>
      <c r="G43" s="12" t="s">
        <v>0</v>
      </c>
      <c r="H43" s="47">
        <f t="shared" si="1"/>
        <v>71</v>
      </c>
      <c r="I43" s="22">
        <v>772.67</v>
      </c>
      <c r="J43" s="22"/>
      <c r="K43" s="46">
        <v>45274</v>
      </c>
      <c r="L43" s="55"/>
      <c r="M43" s="55"/>
      <c r="N43" s="69"/>
      <c r="O43" s="75">
        <v>71</v>
      </c>
      <c r="P43" s="69"/>
      <c r="Q43" s="55"/>
      <c r="R43" s="55"/>
    </row>
    <row r="44" spans="1:23" ht="47.25" x14ac:dyDescent="0.2">
      <c r="A44" s="23"/>
      <c r="B44" s="12" t="s">
        <v>7</v>
      </c>
      <c r="C44" s="20" t="s">
        <v>51</v>
      </c>
      <c r="D44" s="44" t="s">
        <v>177</v>
      </c>
      <c r="E44" s="12" t="s">
        <v>0</v>
      </c>
      <c r="F44" s="22"/>
      <c r="G44" s="12" t="s">
        <v>0</v>
      </c>
      <c r="H44" s="47">
        <f t="shared" si="1"/>
        <v>80</v>
      </c>
      <c r="I44" s="22">
        <v>320.64</v>
      </c>
      <c r="J44" s="22"/>
      <c r="K44" s="46" t="s">
        <v>178</v>
      </c>
      <c r="L44" s="55"/>
      <c r="M44" s="55"/>
      <c r="N44" s="69"/>
      <c r="O44" s="75">
        <v>80</v>
      </c>
      <c r="P44" s="69"/>
      <c r="Q44" s="55"/>
      <c r="R44" s="55"/>
    </row>
    <row r="45" spans="1:23" ht="69.75" x14ac:dyDescent="0.2">
      <c r="A45" s="23"/>
      <c r="B45" s="12" t="s">
        <v>7</v>
      </c>
      <c r="C45" s="20" t="s">
        <v>79</v>
      </c>
      <c r="D45" s="44" t="s">
        <v>151</v>
      </c>
      <c r="E45" s="12" t="s">
        <v>10</v>
      </c>
      <c r="F45" s="22"/>
      <c r="G45" s="12" t="s">
        <v>10</v>
      </c>
      <c r="H45" s="47">
        <f t="shared" si="1"/>
        <v>20</v>
      </c>
      <c r="I45" s="22">
        <v>742.85</v>
      </c>
      <c r="J45" s="22"/>
      <c r="K45" s="22" t="s">
        <v>147</v>
      </c>
      <c r="L45" s="55"/>
      <c r="M45" s="55"/>
      <c r="N45" s="69"/>
      <c r="O45" s="75">
        <v>20</v>
      </c>
      <c r="P45" s="69"/>
      <c r="Q45" s="55"/>
      <c r="R45" s="55"/>
    </row>
    <row r="46" spans="1:23" ht="69.75" x14ac:dyDescent="0.2">
      <c r="A46" s="23"/>
      <c r="B46" s="12" t="s">
        <v>7</v>
      </c>
      <c r="C46" s="20" t="s">
        <v>168</v>
      </c>
      <c r="D46" s="44" t="s">
        <v>391</v>
      </c>
      <c r="E46" s="12" t="s">
        <v>388</v>
      </c>
      <c r="F46" s="22"/>
      <c r="G46" s="12" t="s">
        <v>389</v>
      </c>
      <c r="H46" s="47">
        <v>896</v>
      </c>
      <c r="I46" s="22">
        <v>797</v>
      </c>
      <c r="J46" s="22"/>
      <c r="K46" s="22" t="s">
        <v>390</v>
      </c>
      <c r="L46" s="55"/>
      <c r="M46" s="55"/>
      <c r="N46" s="69"/>
      <c r="O46" s="75">
        <v>883</v>
      </c>
      <c r="P46" s="69"/>
      <c r="Q46" s="55"/>
      <c r="R46" s="55"/>
    </row>
    <row r="47" spans="1:23" ht="46.5" x14ac:dyDescent="0.2">
      <c r="A47" s="23"/>
      <c r="B47" s="29" t="s">
        <v>7</v>
      </c>
      <c r="C47" s="20" t="s">
        <v>400</v>
      </c>
      <c r="D47" s="44" t="s">
        <v>401</v>
      </c>
      <c r="E47" s="12" t="s">
        <v>0</v>
      </c>
      <c r="F47" s="22"/>
      <c r="G47" s="12" t="s">
        <v>388</v>
      </c>
      <c r="H47" s="47">
        <v>51</v>
      </c>
      <c r="I47" s="22">
        <v>3695</v>
      </c>
      <c r="J47" s="22"/>
      <c r="K47" s="22" t="s">
        <v>402</v>
      </c>
      <c r="L47" s="55"/>
      <c r="M47" s="55"/>
      <c r="N47" s="69"/>
      <c r="O47" s="75">
        <v>46</v>
      </c>
      <c r="P47" s="69"/>
      <c r="Q47" s="55"/>
      <c r="R47" s="55"/>
    </row>
    <row r="48" spans="1:23" ht="23.25" x14ac:dyDescent="0.2">
      <c r="A48" s="23"/>
      <c r="B48" s="29" t="s">
        <v>7</v>
      </c>
      <c r="C48" s="20" t="s">
        <v>166</v>
      </c>
      <c r="D48" s="44" t="s">
        <v>405</v>
      </c>
      <c r="E48" s="12" t="s">
        <v>0</v>
      </c>
      <c r="F48" s="22"/>
      <c r="G48" s="12" t="s">
        <v>0</v>
      </c>
      <c r="H48" s="47">
        <v>5</v>
      </c>
      <c r="I48" s="22">
        <v>1500</v>
      </c>
      <c r="J48" s="22"/>
      <c r="K48" s="22" t="s">
        <v>406</v>
      </c>
      <c r="L48" s="55"/>
      <c r="M48" s="55"/>
      <c r="N48" s="69"/>
      <c r="O48" s="75">
        <v>5</v>
      </c>
      <c r="P48" s="69"/>
      <c r="Q48" s="55"/>
      <c r="R48" s="55"/>
    </row>
    <row r="49" spans="1:18" ht="46.5" x14ac:dyDescent="0.2">
      <c r="A49" s="23">
        <v>25</v>
      </c>
      <c r="B49" s="12" t="s">
        <v>7</v>
      </c>
      <c r="C49" s="90" t="s">
        <v>123</v>
      </c>
      <c r="D49" s="37" t="s">
        <v>123</v>
      </c>
      <c r="E49" s="12" t="s">
        <v>0</v>
      </c>
      <c r="F49" s="22"/>
      <c r="G49" s="12" t="s">
        <v>0</v>
      </c>
      <c r="H49" s="47">
        <f t="shared" si="1"/>
        <v>40</v>
      </c>
      <c r="I49" s="22">
        <v>500</v>
      </c>
      <c r="J49" s="22"/>
      <c r="K49" s="22" t="s">
        <v>210</v>
      </c>
      <c r="L49" s="55"/>
      <c r="M49" s="55"/>
      <c r="N49" s="69"/>
      <c r="O49" s="75">
        <v>40</v>
      </c>
      <c r="P49" s="69"/>
      <c r="Q49" s="55"/>
      <c r="R49" s="55"/>
    </row>
    <row r="50" spans="1:18" ht="23.25" x14ac:dyDescent="0.2">
      <c r="A50" s="23"/>
      <c r="B50" s="12" t="s">
        <v>138</v>
      </c>
      <c r="C50" s="20" t="s">
        <v>187</v>
      </c>
      <c r="D50" s="37" t="s">
        <v>188</v>
      </c>
      <c r="E50" s="12" t="s">
        <v>72</v>
      </c>
      <c r="F50" s="22" t="s">
        <v>189</v>
      </c>
      <c r="G50" s="12" t="s">
        <v>56</v>
      </c>
      <c r="H50" s="47">
        <f t="shared" si="1"/>
        <v>180</v>
      </c>
      <c r="I50" s="22">
        <v>2.54</v>
      </c>
      <c r="J50" s="22"/>
      <c r="K50" s="22" t="s">
        <v>99</v>
      </c>
      <c r="L50" s="55"/>
      <c r="M50" s="55"/>
      <c r="N50" s="69">
        <v>150</v>
      </c>
      <c r="O50" s="75"/>
      <c r="P50" s="69"/>
      <c r="Q50" s="55"/>
      <c r="R50" s="55">
        <v>30</v>
      </c>
    </row>
    <row r="51" spans="1:18" ht="23.25" x14ac:dyDescent="0.2">
      <c r="A51" s="23"/>
      <c r="B51" s="12" t="s">
        <v>138</v>
      </c>
      <c r="C51" s="20" t="s">
        <v>190</v>
      </c>
      <c r="D51" s="37" t="s">
        <v>188</v>
      </c>
      <c r="E51" s="12" t="s">
        <v>56</v>
      </c>
      <c r="F51" s="22" t="s">
        <v>191</v>
      </c>
      <c r="G51" s="12" t="s">
        <v>56</v>
      </c>
      <c r="H51" s="47">
        <f t="shared" si="1"/>
        <v>210</v>
      </c>
      <c r="I51" s="22">
        <v>4.0199999999999996</v>
      </c>
      <c r="J51" s="22"/>
      <c r="K51" s="22" t="s">
        <v>27</v>
      </c>
      <c r="L51" s="55"/>
      <c r="M51" s="55"/>
      <c r="N51" s="69">
        <v>150</v>
      </c>
      <c r="O51" s="75"/>
      <c r="P51" s="69"/>
      <c r="Q51" s="55"/>
      <c r="R51" s="55">
        <v>60</v>
      </c>
    </row>
    <row r="52" spans="1:18" ht="23.25" x14ac:dyDescent="0.2">
      <c r="A52" s="23"/>
      <c r="B52" s="12" t="s">
        <v>138</v>
      </c>
      <c r="C52" s="20" t="s">
        <v>190</v>
      </c>
      <c r="D52" s="37" t="s">
        <v>190</v>
      </c>
      <c r="E52" s="12" t="s">
        <v>72</v>
      </c>
      <c r="F52" s="22" t="s">
        <v>419</v>
      </c>
      <c r="G52" s="12" t="s">
        <v>72</v>
      </c>
      <c r="H52" s="47">
        <f t="shared" si="1"/>
        <v>540</v>
      </c>
      <c r="I52" s="22">
        <v>1.07</v>
      </c>
      <c r="J52" s="22"/>
      <c r="K52" s="22" t="s">
        <v>420</v>
      </c>
      <c r="L52" s="55"/>
      <c r="M52" s="55"/>
      <c r="N52" s="69"/>
      <c r="O52" s="75">
        <v>270</v>
      </c>
      <c r="P52" s="69"/>
      <c r="Q52" s="55"/>
      <c r="R52" s="55">
        <v>270</v>
      </c>
    </row>
    <row r="53" spans="1:18" ht="23.25" x14ac:dyDescent="0.2">
      <c r="A53" s="23"/>
      <c r="B53" s="12" t="s">
        <v>138</v>
      </c>
      <c r="C53" s="20" t="s">
        <v>190</v>
      </c>
      <c r="D53" s="37" t="s">
        <v>190</v>
      </c>
      <c r="E53" s="12" t="s">
        <v>72</v>
      </c>
      <c r="F53" s="22" t="s">
        <v>421</v>
      </c>
      <c r="G53" s="12" t="s">
        <v>72</v>
      </c>
      <c r="H53" s="47">
        <f t="shared" si="1"/>
        <v>870</v>
      </c>
      <c r="I53" s="22">
        <v>1.61</v>
      </c>
      <c r="J53" s="22"/>
      <c r="K53" s="22" t="s">
        <v>422</v>
      </c>
      <c r="L53" s="55"/>
      <c r="M53" s="55"/>
      <c r="N53" s="69"/>
      <c r="O53" s="75">
        <v>420</v>
      </c>
      <c r="P53" s="69"/>
      <c r="Q53" s="55"/>
      <c r="R53" s="55">
        <v>450</v>
      </c>
    </row>
    <row r="54" spans="1:18" ht="23.25" x14ac:dyDescent="0.2">
      <c r="A54" s="23"/>
      <c r="B54" s="12" t="s">
        <v>138</v>
      </c>
      <c r="C54" s="20" t="s">
        <v>423</v>
      </c>
      <c r="D54" s="37" t="s">
        <v>424</v>
      </c>
      <c r="E54" s="12" t="s">
        <v>72</v>
      </c>
      <c r="F54" s="22" t="s">
        <v>412</v>
      </c>
      <c r="G54" s="12" t="s">
        <v>72</v>
      </c>
      <c r="H54" s="47">
        <f t="shared" si="1"/>
        <v>300</v>
      </c>
      <c r="I54" s="22">
        <v>3.03</v>
      </c>
      <c r="J54" s="22"/>
      <c r="K54" s="22" t="s">
        <v>365</v>
      </c>
      <c r="L54" s="55"/>
      <c r="M54" s="55"/>
      <c r="N54" s="69"/>
      <c r="O54" s="75"/>
      <c r="P54" s="69"/>
      <c r="Q54" s="55"/>
      <c r="R54" s="55">
        <v>300</v>
      </c>
    </row>
    <row r="55" spans="1:18" ht="23.25" x14ac:dyDescent="0.2">
      <c r="A55" s="23"/>
      <c r="B55" s="12" t="s">
        <v>138</v>
      </c>
      <c r="C55" s="20" t="s">
        <v>429</v>
      </c>
      <c r="D55" s="37" t="s">
        <v>290</v>
      </c>
      <c r="E55" s="12" t="s">
        <v>72</v>
      </c>
      <c r="F55" s="22" t="s">
        <v>430</v>
      </c>
      <c r="G55" s="12" t="s">
        <v>72</v>
      </c>
      <c r="H55" s="47">
        <f t="shared" si="1"/>
        <v>60</v>
      </c>
      <c r="I55" s="22">
        <v>49.33</v>
      </c>
      <c r="J55" s="22"/>
      <c r="K55" s="22" t="s">
        <v>97</v>
      </c>
      <c r="L55" s="55"/>
      <c r="M55" s="55"/>
      <c r="N55" s="69"/>
      <c r="O55" s="75"/>
      <c r="P55" s="69"/>
      <c r="Q55" s="55"/>
      <c r="R55" s="55">
        <v>60</v>
      </c>
    </row>
    <row r="56" spans="1:18" ht="23.25" x14ac:dyDescent="0.2">
      <c r="A56" s="23"/>
      <c r="B56" s="12" t="s">
        <v>7</v>
      </c>
      <c r="C56" s="20" t="s">
        <v>179</v>
      </c>
      <c r="D56" s="37" t="s">
        <v>180</v>
      </c>
      <c r="E56" s="12" t="s">
        <v>3</v>
      </c>
      <c r="F56" s="22" t="s">
        <v>182</v>
      </c>
      <c r="G56" s="12" t="s">
        <v>3</v>
      </c>
      <c r="H56" s="47">
        <f t="shared" si="1"/>
        <v>4</v>
      </c>
      <c r="I56" s="22">
        <v>868.5</v>
      </c>
      <c r="J56" s="22"/>
      <c r="K56" s="22" t="s">
        <v>181</v>
      </c>
      <c r="L56" s="55"/>
      <c r="M56" s="55"/>
      <c r="N56" s="69"/>
      <c r="O56" s="75">
        <v>4</v>
      </c>
      <c r="P56" s="69"/>
      <c r="Q56" s="55"/>
      <c r="R56" s="55"/>
    </row>
    <row r="57" spans="1:18" ht="31.5" customHeight="1" x14ac:dyDescent="0.2">
      <c r="A57" s="23"/>
      <c r="B57" s="12" t="s">
        <v>138</v>
      </c>
      <c r="C57" s="21" t="s">
        <v>103</v>
      </c>
      <c r="D57" s="37" t="s">
        <v>104</v>
      </c>
      <c r="E57" s="12" t="s">
        <v>0</v>
      </c>
      <c r="F57" s="22"/>
      <c r="G57" s="12" t="s">
        <v>0</v>
      </c>
      <c r="H57" s="47">
        <f t="shared" si="1"/>
        <v>660</v>
      </c>
      <c r="I57" s="22">
        <v>2.5</v>
      </c>
      <c r="J57" s="22"/>
      <c r="K57" s="30" t="s">
        <v>81</v>
      </c>
      <c r="L57" s="55"/>
      <c r="M57" s="55">
        <v>660</v>
      </c>
      <c r="N57" s="69"/>
      <c r="O57" s="75"/>
      <c r="P57" s="69"/>
      <c r="Q57" s="55"/>
      <c r="R57" s="55"/>
    </row>
    <row r="58" spans="1:18" s="1" customFormat="1" ht="23.25" x14ac:dyDescent="0.2">
      <c r="A58" s="31"/>
      <c r="B58" s="12" t="s">
        <v>138</v>
      </c>
      <c r="C58" s="20" t="s">
        <v>6</v>
      </c>
      <c r="D58" s="37" t="s">
        <v>6</v>
      </c>
      <c r="E58" s="12" t="s">
        <v>3</v>
      </c>
      <c r="F58" s="12" t="s">
        <v>31</v>
      </c>
      <c r="G58" s="12" t="s">
        <v>3</v>
      </c>
      <c r="H58" s="47">
        <f t="shared" si="1"/>
        <v>150</v>
      </c>
      <c r="I58" s="12">
        <v>1.355</v>
      </c>
      <c r="J58" s="12"/>
      <c r="K58" s="12" t="s">
        <v>431</v>
      </c>
      <c r="L58" s="55"/>
      <c r="M58" s="55"/>
      <c r="N58" s="69"/>
      <c r="O58" s="75">
        <v>60</v>
      </c>
      <c r="P58" s="69"/>
      <c r="Q58" s="55"/>
      <c r="R58" s="55">
        <v>90</v>
      </c>
    </row>
    <row r="59" spans="1:18" ht="23.25" x14ac:dyDescent="0.2">
      <c r="A59" s="23"/>
      <c r="B59" s="12" t="s">
        <v>138</v>
      </c>
      <c r="C59" s="20" t="s">
        <v>75</v>
      </c>
      <c r="D59" s="37" t="s">
        <v>75</v>
      </c>
      <c r="E59" s="12" t="s">
        <v>69</v>
      </c>
      <c r="F59" s="22" t="s">
        <v>76</v>
      </c>
      <c r="G59" s="12" t="s">
        <v>69</v>
      </c>
      <c r="H59" s="47">
        <f t="shared" si="1"/>
        <v>0</v>
      </c>
      <c r="I59" s="22">
        <v>92.34</v>
      </c>
      <c r="J59" s="22"/>
      <c r="K59" s="26" t="s">
        <v>99</v>
      </c>
      <c r="L59" s="55"/>
      <c r="M59" s="55"/>
      <c r="N59" s="69"/>
      <c r="O59" s="75"/>
      <c r="P59" s="69"/>
      <c r="Q59" s="55"/>
      <c r="R59" s="55"/>
    </row>
    <row r="60" spans="1:18" ht="23.25" x14ac:dyDescent="0.35">
      <c r="A60" s="23"/>
      <c r="B60" s="12" t="s">
        <v>138</v>
      </c>
      <c r="C60" s="20" t="s">
        <v>102</v>
      </c>
      <c r="D60" s="37" t="s">
        <v>102</v>
      </c>
      <c r="E60" s="12" t="s">
        <v>4</v>
      </c>
      <c r="F60" s="22" t="s">
        <v>126</v>
      </c>
      <c r="G60" s="12" t="s">
        <v>4</v>
      </c>
      <c r="H60" s="47">
        <f t="shared" si="1"/>
        <v>2696</v>
      </c>
      <c r="I60" s="22">
        <v>10.28</v>
      </c>
      <c r="J60" s="22"/>
      <c r="K60" s="22" t="s">
        <v>127</v>
      </c>
      <c r="L60" s="56"/>
      <c r="M60" s="55"/>
      <c r="N60" s="69">
        <v>800</v>
      </c>
      <c r="O60" s="75">
        <v>840</v>
      </c>
      <c r="P60" s="69"/>
      <c r="Q60" s="55"/>
      <c r="R60" s="83">
        <v>1056</v>
      </c>
    </row>
    <row r="61" spans="1:18" ht="23.25" x14ac:dyDescent="0.35">
      <c r="A61" s="23"/>
      <c r="B61" s="12" t="s">
        <v>138</v>
      </c>
      <c r="C61" s="20" t="s">
        <v>102</v>
      </c>
      <c r="D61" s="37" t="s">
        <v>102</v>
      </c>
      <c r="E61" s="12" t="s">
        <v>69</v>
      </c>
      <c r="F61" s="22" t="s">
        <v>432</v>
      </c>
      <c r="G61" s="12" t="s">
        <v>69</v>
      </c>
      <c r="H61" s="47">
        <f t="shared" si="1"/>
        <v>750</v>
      </c>
      <c r="I61" s="22">
        <v>13.13</v>
      </c>
      <c r="J61" s="22"/>
      <c r="K61" s="22"/>
      <c r="L61" s="56"/>
      <c r="M61" s="55"/>
      <c r="N61" s="69"/>
      <c r="O61" s="75">
        <v>500</v>
      </c>
      <c r="P61" s="69"/>
      <c r="Q61" s="55"/>
      <c r="R61" s="83">
        <v>250</v>
      </c>
    </row>
    <row r="62" spans="1:18" ht="23.25" x14ac:dyDescent="0.2">
      <c r="A62" s="23"/>
      <c r="B62" s="12" t="s">
        <v>138</v>
      </c>
      <c r="C62" s="20" t="s">
        <v>139</v>
      </c>
      <c r="D62" s="38" t="s">
        <v>146</v>
      </c>
      <c r="E62" s="12" t="s">
        <v>72</v>
      </c>
      <c r="F62" s="27" t="s">
        <v>140</v>
      </c>
      <c r="G62" s="12" t="s">
        <v>72</v>
      </c>
      <c r="H62" s="47">
        <f t="shared" si="1"/>
        <v>90</v>
      </c>
      <c r="I62" s="28">
        <v>2.81</v>
      </c>
      <c r="J62" s="28"/>
      <c r="K62" s="28" t="s">
        <v>94</v>
      </c>
      <c r="L62" s="78"/>
      <c r="M62" s="78"/>
      <c r="N62" s="79"/>
      <c r="O62" s="80"/>
      <c r="P62" s="79"/>
      <c r="Q62" s="82"/>
      <c r="R62" s="78">
        <v>90</v>
      </c>
    </row>
    <row r="63" spans="1:18" ht="23.25" x14ac:dyDescent="0.2">
      <c r="A63" s="23"/>
      <c r="B63" s="29" t="s">
        <v>7</v>
      </c>
      <c r="C63" s="20" t="s">
        <v>45</v>
      </c>
      <c r="D63" s="38" t="s">
        <v>385</v>
      </c>
      <c r="E63" s="12" t="s">
        <v>72</v>
      </c>
      <c r="F63" s="27" t="s">
        <v>386</v>
      </c>
      <c r="G63" s="12" t="s">
        <v>72</v>
      </c>
      <c r="H63" s="47">
        <f t="shared" si="1"/>
        <v>290</v>
      </c>
      <c r="I63" s="28">
        <v>13.53</v>
      </c>
      <c r="J63" s="28"/>
      <c r="K63" s="71" t="s">
        <v>210</v>
      </c>
      <c r="L63" s="78"/>
      <c r="M63" s="78"/>
      <c r="N63" s="79"/>
      <c r="O63" s="80">
        <v>290</v>
      </c>
      <c r="P63" s="79"/>
      <c r="Q63" s="82"/>
      <c r="R63" s="78"/>
    </row>
    <row r="64" spans="1:18" ht="23.25" x14ac:dyDescent="0.2">
      <c r="A64" s="23"/>
      <c r="B64" s="12" t="s">
        <v>138</v>
      </c>
      <c r="C64" s="20" t="s">
        <v>141</v>
      </c>
      <c r="D64" s="37" t="s">
        <v>142</v>
      </c>
      <c r="E64" s="12" t="s">
        <v>72</v>
      </c>
      <c r="F64" s="22" t="s">
        <v>143</v>
      </c>
      <c r="G64" s="12" t="s">
        <v>72</v>
      </c>
      <c r="H64" s="47">
        <f t="shared" si="1"/>
        <v>30</v>
      </c>
      <c r="I64" s="22">
        <v>4.55</v>
      </c>
      <c r="J64" s="22"/>
      <c r="K64" s="22" t="s">
        <v>67</v>
      </c>
      <c r="L64" s="55"/>
      <c r="M64" s="55"/>
      <c r="N64" s="69"/>
      <c r="O64" s="75"/>
      <c r="P64" s="69"/>
      <c r="Q64" s="55"/>
      <c r="R64" s="55">
        <v>30</v>
      </c>
    </row>
    <row r="65" spans="1:18" ht="23.25" x14ac:dyDescent="0.2">
      <c r="A65" s="23"/>
      <c r="B65" s="12" t="s">
        <v>138</v>
      </c>
      <c r="C65" s="20" t="s">
        <v>141</v>
      </c>
      <c r="D65" s="37" t="s">
        <v>142</v>
      </c>
      <c r="E65" s="12" t="s">
        <v>72</v>
      </c>
      <c r="F65" s="22" t="s">
        <v>32</v>
      </c>
      <c r="G65" s="12" t="s">
        <v>72</v>
      </c>
      <c r="H65" s="47">
        <f t="shared" si="1"/>
        <v>30</v>
      </c>
      <c r="I65" s="22">
        <v>7.13</v>
      </c>
      <c r="J65" s="22"/>
      <c r="K65" s="22" t="s">
        <v>67</v>
      </c>
      <c r="L65" s="55"/>
      <c r="M65" s="55"/>
      <c r="N65" s="69"/>
      <c r="O65" s="75">
        <v>30</v>
      </c>
      <c r="P65" s="69"/>
      <c r="Q65" s="55"/>
      <c r="R65" s="55"/>
    </row>
    <row r="66" spans="1:18" ht="23.25" x14ac:dyDescent="0.2">
      <c r="A66" s="23"/>
      <c r="B66" s="12" t="s">
        <v>7</v>
      </c>
      <c r="C66" s="20" t="s">
        <v>82</v>
      </c>
      <c r="D66" s="37" t="s">
        <v>83</v>
      </c>
      <c r="E66" s="12" t="s">
        <v>1</v>
      </c>
      <c r="F66" s="22">
        <v>0.8</v>
      </c>
      <c r="G66" s="12" t="s">
        <v>1</v>
      </c>
      <c r="H66" s="47">
        <f t="shared" ref="H66:H92" si="2">L66+N66+O66+P66+Q66+R66+M66</f>
        <v>926</v>
      </c>
      <c r="I66" s="22">
        <v>81.28</v>
      </c>
      <c r="J66" s="22"/>
      <c r="K66" s="22" t="s">
        <v>397</v>
      </c>
      <c r="L66" s="55"/>
      <c r="M66" s="55"/>
      <c r="N66" s="69"/>
      <c r="O66" s="75">
        <v>164</v>
      </c>
      <c r="P66" s="69"/>
      <c r="Q66" s="55"/>
      <c r="R66" s="55">
        <v>762</v>
      </c>
    </row>
    <row r="67" spans="1:18" ht="31.5" x14ac:dyDescent="0.2">
      <c r="A67" s="23"/>
      <c r="B67" s="12" t="s">
        <v>7</v>
      </c>
      <c r="C67" s="20" t="s">
        <v>91</v>
      </c>
      <c r="D67" s="37" t="s">
        <v>148</v>
      </c>
      <c r="E67" s="12" t="s">
        <v>69</v>
      </c>
      <c r="F67" s="22" t="s">
        <v>149</v>
      </c>
      <c r="G67" s="12" t="s">
        <v>69</v>
      </c>
      <c r="H67" s="47">
        <f t="shared" si="2"/>
        <v>267</v>
      </c>
      <c r="I67" s="22">
        <v>207</v>
      </c>
      <c r="J67" s="22"/>
      <c r="K67" s="22" t="s">
        <v>161</v>
      </c>
      <c r="L67" s="55"/>
      <c r="M67" s="55"/>
      <c r="N67" s="69"/>
      <c r="O67" s="75"/>
      <c r="P67" s="69"/>
      <c r="Q67" s="55"/>
      <c r="R67" s="55">
        <v>267</v>
      </c>
    </row>
    <row r="68" spans="1:18" ht="23.25" x14ac:dyDescent="0.2">
      <c r="A68" s="23"/>
      <c r="B68" s="12" t="s">
        <v>138</v>
      </c>
      <c r="C68" s="20" t="s">
        <v>52</v>
      </c>
      <c r="D68" s="37" t="s">
        <v>43</v>
      </c>
      <c r="E68" s="12" t="s">
        <v>4</v>
      </c>
      <c r="F68" s="22" t="s">
        <v>33</v>
      </c>
      <c r="G68" s="12" t="s">
        <v>4</v>
      </c>
      <c r="H68" s="47">
        <f t="shared" si="2"/>
        <v>30</v>
      </c>
      <c r="I68" s="22">
        <v>17.170000000000002</v>
      </c>
      <c r="J68" s="22"/>
      <c r="K68" s="22" t="s">
        <v>99</v>
      </c>
      <c r="L68" s="55"/>
      <c r="M68" s="55"/>
      <c r="N68" s="69"/>
      <c r="O68" s="75"/>
      <c r="P68" s="69"/>
      <c r="Q68" s="55"/>
      <c r="R68" s="55">
        <v>30</v>
      </c>
    </row>
    <row r="69" spans="1:18" ht="23.25" x14ac:dyDescent="0.2">
      <c r="A69" s="23"/>
      <c r="B69" s="12" t="s">
        <v>138</v>
      </c>
      <c r="C69" s="20" t="s">
        <v>339</v>
      </c>
      <c r="D69" s="37" t="s">
        <v>339</v>
      </c>
      <c r="E69" s="12" t="s">
        <v>72</v>
      </c>
      <c r="F69" s="22" t="s">
        <v>419</v>
      </c>
      <c r="G69" s="12" t="s">
        <v>72</v>
      </c>
      <c r="H69" s="47">
        <f t="shared" si="2"/>
        <v>670</v>
      </c>
      <c r="I69" s="22">
        <v>1.55</v>
      </c>
      <c r="J69" s="22"/>
      <c r="K69" s="22" t="s">
        <v>422</v>
      </c>
      <c r="L69" s="55"/>
      <c r="M69" s="55"/>
      <c r="N69" s="69"/>
      <c r="O69" s="75">
        <v>370</v>
      </c>
      <c r="P69" s="69"/>
      <c r="Q69" s="55"/>
      <c r="R69" s="55">
        <v>300</v>
      </c>
    </row>
    <row r="70" spans="1:18" ht="23.25" x14ac:dyDescent="0.2">
      <c r="A70" s="23"/>
      <c r="B70" s="12" t="s">
        <v>138</v>
      </c>
      <c r="C70" s="20" t="s">
        <v>42</v>
      </c>
      <c r="D70" s="37" t="s">
        <v>42</v>
      </c>
      <c r="E70" s="12" t="s">
        <v>58</v>
      </c>
      <c r="F70" s="22" t="s">
        <v>434</v>
      </c>
      <c r="G70" s="12" t="s">
        <v>58</v>
      </c>
      <c r="H70" s="47">
        <f t="shared" si="2"/>
        <v>640</v>
      </c>
      <c r="I70" s="22">
        <v>3.52</v>
      </c>
      <c r="J70" s="22"/>
      <c r="K70" s="22" t="s">
        <v>433</v>
      </c>
      <c r="L70" s="55"/>
      <c r="M70" s="55"/>
      <c r="N70" s="69"/>
      <c r="O70" s="75">
        <v>370</v>
      </c>
      <c r="P70" s="69"/>
      <c r="Q70" s="55"/>
      <c r="R70" s="55">
        <v>270</v>
      </c>
    </row>
    <row r="71" spans="1:18" ht="46.5" x14ac:dyDescent="0.2">
      <c r="A71" s="23"/>
      <c r="B71" s="12" t="s">
        <v>138</v>
      </c>
      <c r="C71" s="20"/>
      <c r="D71" s="38" t="s">
        <v>66</v>
      </c>
      <c r="E71" s="12" t="s">
        <v>0</v>
      </c>
      <c r="F71" s="27"/>
      <c r="G71" s="12" t="s">
        <v>0</v>
      </c>
      <c r="H71" s="47">
        <f t="shared" si="2"/>
        <v>1150</v>
      </c>
      <c r="I71" s="28">
        <v>7</v>
      </c>
      <c r="J71" s="28"/>
      <c r="K71" s="28" t="s">
        <v>393</v>
      </c>
      <c r="L71" s="78"/>
      <c r="M71" s="78"/>
      <c r="N71" s="79">
        <v>100</v>
      </c>
      <c r="O71" s="80">
        <v>300</v>
      </c>
      <c r="P71" s="79"/>
      <c r="Q71" s="82"/>
      <c r="R71" s="78">
        <v>750</v>
      </c>
    </row>
    <row r="72" spans="1:18" ht="46.5" x14ac:dyDescent="0.2">
      <c r="A72" s="23"/>
      <c r="B72" s="12" t="s">
        <v>138</v>
      </c>
      <c r="C72" s="20"/>
      <c r="D72" s="38" t="s">
        <v>68</v>
      </c>
      <c r="E72" s="12" t="s">
        <v>0</v>
      </c>
      <c r="F72" s="27" t="s">
        <v>74</v>
      </c>
      <c r="G72" s="12" t="s">
        <v>0</v>
      </c>
      <c r="H72" s="47">
        <f t="shared" si="2"/>
        <v>2300</v>
      </c>
      <c r="I72" s="28">
        <v>1.01</v>
      </c>
      <c r="J72" s="28"/>
      <c r="K72" s="28" t="s">
        <v>80</v>
      </c>
      <c r="L72" s="78"/>
      <c r="M72" s="78"/>
      <c r="N72" s="79">
        <v>500</v>
      </c>
      <c r="O72" s="84">
        <v>900</v>
      </c>
      <c r="P72" s="79"/>
      <c r="Q72" s="82"/>
      <c r="R72" s="78">
        <v>900</v>
      </c>
    </row>
    <row r="73" spans="1:18" ht="46.5" x14ac:dyDescent="0.2">
      <c r="A73" s="23"/>
      <c r="B73" s="12" t="s">
        <v>138</v>
      </c>
      <c r="C73" s="20"/>
      <c r="D73" s="37" t="s">
        <v>9</v>
      </c>
      <c r="E73" s="12" t="s">
        <v>0</v>
      </c>
      <c r="F73" s="22" t="s">
        <v>34</v>
      </c>
      <c r="G73" s="12" t="s">
        <v>0</v>
      </c>
      <c r="H73" s="47">
        <f t="shared" si="2"/>
        <v>3200</v>
      </c>
      <c r="I73" s="22">
        <v>3.73</v>
      </c>
      <c r="J73" s="22"/>
      <c r="K73" s="22" t="s">
        <v>28</v>
      </c>
      <c r="L73" s="55"/>
      <c r="M73" s="55"/>
      <c r="N73" s="69">
        <v>500</v>
      </c>
      <c r="O73" s="75">
        <v>1000</v>
      </c>
      <c r="P73" s="69"/>
      <c r="Q73" s="55"/>
      <c r="R73" s="55">
        <v>1700</v>
      </c>
    </row>
    <row r="74" spans="1:18" ht="93" x14ac:dyDescent="0.2">
      <c r="A74" s="23"/>
      <c r="B74" s="33" t="s">
        <v>7</v>
      </c>
      <c r="C74" s="20" t="s">
        <v>53</v>
      </c>
      <c r="D74" s="39" t="s">
        <v>11</v>
      </c>
      <c r="E74" s="33" t="s">
        <v>0</v>
      </c>
      <c r="F74" s="22"/>
      <c r="G74" s="33" t="s">
        <v>0</v>
      </c>
      <c r="H74" s="47">
        <f t="shared" si="2"/>
        <v>4</v>
      </c>
      <c r="I74" s="22" t="s">
        <v>198</v>
      </c>
      <c r="J74" s="22"/>
      <c r="K74" s="22" t="s">
        <v>398</v>
      </c>
      <c r="L74" s="55">
        <v>4</v>
      </c>
      <c r="M74" s="12"/>
      <c r="N74" s="42"/>
      <c r="O74" s="74"/>
      <c r="P74" s="42"/>
      <c r="Q74" s="12"/>
      <c r="R74" s="12"/>
    </row>
    <row r="75" spans="1:18" ht="93" x14ac:dyDescent="0.2">
      <c r="A75" s="23"/>
      <c r="B75" s="33" t="s">
        <v>199</v>
      </c>
      <c r="C75" s="20" t="s">
        <v>53</v>
      </c>
      <c r="D75" s="39" t="s">
        <v>200</v>
      </c>
      <c r="E75" s="33" t="s">
        <v>201</v>
      </c>
      <c r="F75" s="22"/>
      <c r="G75" s="33" t="s">
        <v>0</v>
      </c>
      <c r="H75" s="47">
        <f t="shared" si="2"/>
        <v>6</v>
      </c>
      <c r="I75" s="22">
        <v>11941</v>
      </c>
      <c r="J75" s="22"/>
      <c r="K75" s="22" t="s">
        <v>202</v>
      </c>
      <c r="L75" s="55">
        <v>6</v>
      </c>
      <c r="M75" s="12"/>
      <c r="N75" s="42"/>
      <c r="O75" s="74"/>
      <c r="P75" s="42"/>
      <c r="Q75" s="12"/>
      <c r="R75" s="12"/>
    </row>
    <row r="76" spans="1:18" ht="93" x14ac:dyDescent="0.2">
      <c r="A76" s="23"/>
      <c r="B76" s="33" t="s">
        <v>199</v>
      </c>
      <c r="C76" s="20" t="s">
        <v>53</v>
      </c>
      <c r="D76" s="39" t="s">
        <v>203</v>
      </c>
      <c r="E76" s="33" t="s">
        <v>0</v>
      </c>
      <c r="F76" s="22"/>
      <c r="G76" s="33" t="s">
        <v>0</v>
      </c>
      <c r="H76" s="47">
        <f t="shared" si="2"/>
        <v>18</v>
      </c>
      <c r="I76" s="22">
        <v>11941</v>
      </c>
      <c r="J76" s="22"/>
      <c r="K76" s="22" t="s">
        <v>204</v>
      </c>
      <c r="L76" s="55">
        <v>18</v>
      </c>
      <c r="M76" s="12"/>
      <c r="N76" s="42"/>
      <c r="O76" s="74"/>
      <c r="P76" s="42"/>
      <c r="Q76" s="12"/>
      <c r="R76" s="12"/>
    </row>
    <row r="77" spans="1:18" ht="93" x14ac:dyDescent="0.2">
      <c r="A77" s="23"/>
      <c r="B77" s="33" t="s">
        <v>199</v>
      </c>
      <c r="C77" s="20" t="s">
        <v>53</v>
      </c>
      <c r="D77" s="39" t="s">
        <v>205</v>
      </c>
      <c r="E77" s="33" t="s">
        <v>0</v>
      </c>
      <c r="F77" s="22"/>
      <c r="G77" s="33" t="s">
        <v>0</v>
      </c>
      <c r="H77" s="47">
        <f t="shared" si="2"/>
        <v>7</v>
      </c>
      <c r="I77" s="22">
        <v>11941</v>
      </c>
      <c r="J77" s="22"/>
      <c r="K77" s="22" t="s">
        <v>206</v>
      </c>
      <c r="L77" s="55">
        <v>7</v>
      </c>
      <c r="M77" s="12"/>
      <c r="N77" s="42"/>
      <c r="O77" s="74"/>
      <c r="P77" s="42"/>
      <c r="Q77" s="12"/>
      <c r="R77" s="12"/>
    </row>
    <row r="78" spans="1:18" ht="93" x14ac:dyDescent="0.2">
      <c r="A78" s="23"/>
      <c r="B78" s="33" t="s">
        <v>7</v>
      </c>
      <c r="C78" s="34" t="s">
        <v>53</v>
      </c>
      <c r="D78" s="39" t="s">
        <v>12</v>
      </c>
      <c r="E78" s="33" t="s">
        <v>0</v>
      </c>
      <c r="F78" s="22"/>
      <c r="G78" s="33" t="s">
        <v>0</v>
      </c>
      <c r="H78" s="47">
        <f t="shared" si="2"/>
        <v>1</v>
      </c>
      <c r="I78" s="22" t="s">
        <v>198</v>
      </c>
      <c r="J78" s="22"/>
      <c r="K78" s="22" t="s">
        <v>399</v>
      </c>
      <c r="L78" s="55">
        <v>1</v>
      </c>
      <c r="M78" s="12"/>
      <c r="N78" s="42"/>
      <c r="O78" s="74"/>
      <c r="P78" s="42"/>
      <c r="Q78" s="12"/>
      <c r="R78" s="12"/>
    </row>
    <row r="79" spans="1:18" ht="46.5" x14ac:dyDescent="0.2">
      <c r="A79" s="23"/>
      <c r="B79" s="33" t="s">
        <v>7</v>
      </c>
      <c r="C79" s="34" t="s">
        <v>54</v>
      </c>
      <c r="D79" s="39" t="s">
        <v>18</v>
      </c>
      <c r="E79" s="12" t="s">
        <v>0</v>
      </c>
      <c r="F79" s="22"/>
      <c r="G79" s="12" t="s">
        <v>0</v>
      </c>
      <c r="H79" s="47">
        <f t="shared" si="2"/>
        <v>0</v>
      </c>
      <c r="I79" s="22">
        <v>12624.98</v>
      </c>
      <c r="J79" s="22"/>
      <c r="K79" s="22" t="s">
        <v>111</v>
      </c>
      <c r="L79" s="55">
        <v>0</v>
      </c>
      <c r="M79" s="12"/>
      <c r="N79" s="42"/>
      <c r="O79" s="74"/>
      <c r="P79" s="42"/>
      <c r="Q79" s="12"/>
      <c r="R79" s="12"/>
    </row>
    <row r="80" spans="1:18" ht="69.75" x14ac:dyDescent="0.2">
      <c r="A80" s="23"/>
      <c r="B80" s="12" t="s">
        <v>7</v>
      </c>
      <c r="C80" s="34" t="s">
        <v>115</v>
      </c>
      <c r="D80" s="39" t="s">
        <v>116</v>
      </c>
      <c r="E80" s="33" t="s">
        <v>0</v>
      </c>
      <c r="F80" s="22"/>
      <c r="G80" s="33" t="s">
        <v>0</v>
      </c>
      <c r="H80" s="47">
        <f t="shared" si="2"/>
        <v>2</v>
      </c>
      <c r="I80" s="22">
        <v>10622.42</v>
      </c>
      <c r="J80" s="22"/>
      <c r="K80" s="22" t="s">
        <v>117</v>
      </c>
      <c r="L80" s="55">
        <v>2</v>
      </c>
      <c r="M80" s="12"/>
      <c r="N80" s="42"/>
      <c r="O80" s="74"/>
      <c r="P80" s="42"/>
      <c r="Q80" s="12"/>
      <c r="R80" s="12"/>
    </row>
    <row r="81" spans="1:19" ht="69.75" x14ac:dyDescent="0.2">
      <c r="A81" s="23"/>
      <c r="B81" s="12" t="s">
        <v>7</v>
      </c>
      <c r="C81" s="34" t="s">
        <v>115</v>
      </c>
      <c r="D81" s="39" t="s">
        <v>118</v>
      </c>
      <c r="E81" s="33" t="s">
        <v>0</v>
      </c>
      <c r="F81" s="22"/>
      <c r="G81" s="33" t="s">
        <v>0</v>
      </c>
      <c r="H81" s="47">
        <f t="shared" si="2"/>
        <v>26</v>
      </c>
      <c r="I81" s="22">
        <v>10622.4</v>
      </c>
      <c r="J81" s="22"/>
      <c r="K81" s="22" t="s">
        <v>117</v>
      </c>
      <c r="L81" s="55">
        <v>26</v>
      </c>
      <c r="M81" s="12"/>
      <c r="N81" s="42"/>
      <c r="O81" s="74"/>
      <c r="P81" s="42"/>
      <c r="Q81" s="12"/>
      <c r="R81" s="12"/>
    </row>
    <row r="82" spans="1:19" ht="69.75" x14ac:dyDescent="0.2">
      <c r="A82" s="23"/>
      <c r="B82" s="12" t="s">
        <v>7</v>
      </c>
      <c r="C82" s="34" t="s">
        <v>115</v>
      </c>
      <c r="D82" s="39" t="s">
        <v>119</v>
      </c>
      <c r="E82" s="33" t="s">
        <v>0</v>
      </c>
      <c r="F82" s="22"/>
      <c r="G82" s="33" t="s">
        <v>0</v>
      </c>
      <c r="H82" s="47">
        <f t="shared" si="2"/>
        <v>37</v>
      </c>
      <c r="I82" s="22">
        <v>10622.42</v>
      </c>
      <c r="J82" s="22"/>
      <c r="K82" s="22" t="s">
        <v>117</v>
      </c>
      <c r="L82" s="55">
        <v>37</v>
      </c>
      <c r="M82" s="12"/>
      <c r="N82" s="42"/>
      <c r="O82" s="74"/>
      <c r="P82" s="42"/>
      <c r="Q82" s="12"/>
      <c r="R82" s="12"/>
    </row>
    <row r="83" spans="1:19" ht="69.75" x14ac:dyDescent="0.2">
      <c r="A83" s="23"/>
      <c r="B83" s="12" t="s">
        <v>7</v>
      </c>
      <c r="C83" s="34" t="s">
        <v>115</v>
      </c>
      <c r="D83" s="39" t="s">
        <v>120</v>
      </c>
      <c r="E83" s="33" t="s">
        <v>0</v>
      </c>
      <c r="F83" s="22"/>
      <c r="G83" s="33" t="s">
        <v>0</v>
      </c>
      <c r="H83" s="47">
        <f t="shared" si="2"/>
        <v>0</v>
      </c>
      <c r="I83" s="22">
        <v>10622.42</v>
      </c>
      <c r="J83" s="22"/>
      <c r="K83" s="22" t="s">
        <v>117</v>
      </c>
      <c r="L83" s="55">
        <v>0</v>
      </c>
      <c r="M83" s="12"/>
      <c r="N83" s="42"/>
      <c r="O83" s="74"/>
      <c r="P83" s="42"/>
      <c r="Q83" s="12"/>
      <c r="R83" s="12"/>
    </row>
    <row r="84" spans="1:19" ht="63" customHeight="1" x14ac:dyDescent="0.2">
      <c r="A84" s="23"/>
      <c r="B84" s="12" t="s">
        <v>7</v>
      </c>
      <c r="C84" s="34" t="s">
        <v>88</v>
      </c>
      <c r="D84" s="39" t="s">
        <v>89</v>
      </c>
      <c r="E84" s="33" t="s">
        <v>0</v>
      </c>
      <c r="F84" s="22"/>
      <c r="G84" s="33" t="s">
        <v>0</v>
      </c>
      <c r="H84" s="47">
        <f t="shared" si="2"/>
        <v>3</v>
      </c>
      <c r="I84" s="22">
        <v>5350</v>
      </c>
      <c r="J84" s="22"/>
      <c r="K84" s="22" t="s">
        <v>90</v>
      </c>
      <c r="L84" s="55">
        <v>3</v>
      </c>
      <c r="M84" s="12"/>
      <c r="N84" s="42"/>
      <c r="O84" s="74"/>
      <c r="P84" s="42"/>
      <c r="Q84" s="12"/>
      <c r="R84" s="12"/>
    </row>
    <row r="85" spans="1:19" ht="76.5" customHeight="1" x14ac:dyDescent="0.2">
      <c r="A85" s="23"/>
      <c r="B85" s="12" t="s">
        <v>7</v>
      </c>
      <c r="C85" s="87" t="s">
        <v>444</v>
      </c>
      <c r="D85" s="39" t="s">
        <v>444</v>
      </c>
      <c r="E85" s="33" t="s">
        <v>0</v>
      </c>
      <c r="F85" s="22"/>
      <c r="G85" s="33" t="s">
        <v>0</v>
      </c>
      <c r="H85" s="47">
        <f t="shared" si="2"/>
        <v>94</v>
      </c>
      <c r="I85" s="22">
        <v>6122</v>
      </c>
      <c r="J85" s="22"/>
      <c r="K85" s="22" t="s">
        <v>80</v>
      </c>
      <c r="L85" s="12">
        <v>94</v>
      </c>
      <c r="M85" s="12"/>
      <c r="N85" s="42"/>
      <c r="O85" s="74"/>
      <c r="P85" s="42"/>
      <c r="Q85" s="12"/>
      <c r="R85" s="12"/>
    </row>
    <row r="86" spans="1:19" ht="69.75" x14ac:dyDescent="0.2">
      <c r="A86" s="23"/>
      <c r="B86" s="12" t="s">
        <v>7</v>
      </c>
      <c r="C86" s="34" t="s">
        <v>85</v>
      </c>
      <c r="D86" s="39" t="s">
        <v>86</v>
      </c>
      <c r="E86" s="33" t="s">
        <v>0</v>
      </c>
      <c r="F86" s="22"/>
      <c r="G86" s="33" t="s">
        <v>0</v>
      </c>
      <c r="H86" s="47">
        <f t="shared" si="2"/>
        <v>1</v>
      </c>
      <c r="I86" s="22">
        <v>6080</v>
      </c>
      <c r="J86" s="22"/>
      <c r="K86" s="22" t="s">
        <v>87</v>
      </c>
      <c r="L86" s="55">
        <v>1</v>
      </c>
      <c r="M86" s="55"/>
      <c r="N86" s="69"/>
      <c r="O86" s="75"/>
      <c r="P86" s="42"/>
      <c r="Q86" s="12"/>
      <c r="R86" s="12"/>
    </row>
    <row r="87" spans="1:19" s="18" customFormat="1" ht="255.75" x14ac:dyDescent="0.2">
      <c r="A87" s="35"/>
      <c r="B87" s="29" t="s">
        <v>7</v>
      </c>
      <c r="C87" s="38" t="s">
        <v>441</v>
      </c>
      <c r="D87" s="38" t="s">
        <v>441</v>
      </c>
      <c r="E87" s="12" t="s">
        <v>10</v>
      </c>
      <c r="F87" s="27"/>
      <c r="G87" s="12" t="s">
        <v>10</v>
      </c>
      <c r="H87" s="47">
        <f t="shared" si="2"/>
        <v>10</v>
      </c>
      <c r="I87" s="28">
        <v>23420</v>
      </c>
      <c r="J87" s="28"/>
      <c r="K87" s="28" t="s">
        <v>99</v>
      </c>
      <c r="L87" s="78">
        <v>10</v>
      </c>
      <c r="M87" s="78"/>
      <c r="N87" s="79"/>
      <c r="O87" s="80"/>
      <c r="P87" s="43"/>
      <c r="Q87" s="28"/>
      <c r="R87" s="29"/>
    </row>
    <row r="88" spans="1:19" s="18" customFormat="1" ht="93" x14ac:dyDescent="0.2">
      <c r="A88" s="35"/>
      <c r="B88" s="29" t="s">
        <v>7</v>
      </c>
      <c r="C88" s="38" t="s">
        <v>442</v>
      </c>
      <c r="D88" s="38" t="s">
        <v>442</v>
      </c>
      <c r="E88" s="12" t="s">
        <v>10</v>
      </c>
      <c r="F88" s="27"/>
      <c r="G88" s="12" t="s">
        <v>10</v>
      </c>
      <c r="H88" s="47">
        <f t="shared" si="2"/>
        <v>9</v>
      </c>
      <c r="I88" s="28">
        <v>17200</v>
      </c>
      <c r="J88" s="28"/>
      <c r="K88" s="28" t="s">
        <v>370</v>
      </c>
      <c r="L88" s="78">
        <v>9</v>
      </c>
      <c r="M88" s="78"/>
      <c r="N88" s="79"/>
      <c r="O88" s="80"/>
      <c r="P88" s="43"/>
      <c r="Q88" s="28"/>
      <c r="R88" s="29"/>
    </row>
    <row r="89" spans="1:19" s="18" customFormat="1" ht="93" x14ac:dyDescent="0.2">
      <c r="A89" s="35"/>
      <c r="B89" s="29" t="s">
        <v>7</v>
      </c>
      <c r="C89" s="38" t="s">
        <v>443</v>
      </c>
      <c r="D89" s="38" t="s">
        <v>443</v>
      </c>
      <c r="E89" s="12" t="s">
        <v>10</v>
      </c>
      <c r="F89" s="27"/>
      <c r="G89" s="12" t="s">
        <v>10</v>
      </c>
      <c r="H89" s="47">
        <f t="shared" si="2"/>
        <v>4</v>
      </c>
      <c r="I89" s="28">
        <v>23420</v>
      </c>
      <c r="J89" s="28"/>
      <c r="K89" s="28" t="s">
        <v>99</v>
      </c>
      <c r="L89" s="78">
        <v>4</v>
      </c>
      <c r="M89" s="78"/>
      <c r="N89" s="79"/>
      <c r="O89" s="80"/>
      <c r="P89" s="43"/>
      <c r="Q89" s="28"/>
      <c r="R89" s="29"/>
    </row>
    <row r="90" spans="1:19" s="18" customFormat="1" ht="69.75" x14ac:dyDescent="0.2">
      <c r="A90" s="35"/>
      <c r="B90" s="29" t="s">
        <v>7</v>
      </c>
      <c r="C90" s="38" t="s">
        <v>395</v>
      </c>
      <c r="D90" s="38" t="s">
        <v>395</v>
      </c>
      <c r="E90" s="12" t="s">
        <v>10</v>
      </c>
      <c r="F90" s="27"/>
      <c r="G90" s="12" t="s">
        <v>10</v>
      </c>
      <c r="H90" s="47">
        <f t="shared" si="2"/>
        <v>2</v>
      </c>
      <c r="I90" s="28">
        <v>74975.41</v>
      </c>
      <c r="J90" s="28"/>
      <c r="K90" s="28" t="s">
        <v>99</v>
      </c>
      <c r="L90" s="78">
        <v>2</v>
      </c>
      <c r="M90" s="78"/>
      <c r="N90" s="79"/>
      <c r="O90" s="80"/>
      <c r="P90" s="43"/>
      <c r="Q90" s="28"/>
      <c r="R90" s="29"/>
    </row>
    <row r="91" spans="1:19" s="18" customFormat="1" ht="69.75" x14ac:dyDescent="0.2">
      <c r="A91" s="35"/>
      <c r="B91" s="29" t="s">
        <v>7</v>
      </c>
      <c r="C91" s="38" t="s">
        <v>394</v>
      </c>
      <c r="D91" s="38" t="s">
        <v>394</v>
      </c>
      <c r="E91" s="12" t="s">
        <v>10</v>
      </c>
      <c r="F91" s="27"/>
      <c r="G91" s="12" t="s">
        <v>10</v>
      </c>
      <c r="H91" s="47">
        <f t="shared" si="2"/>
        <v>2</v>
      </c>
      <c r="I91" s="28">
        <v>80520</v>
      </c>
      <c r="J91" s="28"/>
      <c r="K91" s="28" t="s">
        <v>185</v>
      </c>
      <c r="L91" s="78">
        <v>2</v>
      </c>
      <c r="M91" s="78"/>
      <c r="N91" s="79"/>
      <c r="O91" s="80"/>
      <c r="P91" s="43"/>
      <c r="Q91" s="28"/>
      <c r="R91" s="29"/>
    </row>
    <row r="92" spans="1:19" s="18" customFormat="1" ht="139.5" x14ac:dyDescent="0.2">
      <c r="A92" s="35"/>
      <c r="B92" s="29" t="s">
        <v>7</v>
      </c>
      <c r="C92" s="38" t="s">
        <v>396</v>
      </c>
      <c r="D92" s="38" t="s">
        <v>396</v>
      </c>
      <c r="E92" s="12" t="s">
        <v>10</v>
      </c>
      <c r="F92" s="27"/>
      <c r="G92" s="12" t="s">
        <v>10</v>
      </c>
      <c r="H92" s="47">
        <f t="shared" si="2"/>
        <v>2</v>
      </c>
      <c r="I92" s="28">
        <v>90179.46</v>
      </c>
      <c r="J92" s="28"/>
      <c r="K92" s="28" t="s">
        <v>99</v>
      </c>
      <c r="L92" s="78">
        <v>2</v>
      </c>
      <c r="M92" s="78"/>
      <c r="N92" s="79"/>
      <c r="O92" s="80"/>
      <c r="P92" s="43"/>
      <c r="Q92" s="28"/>
      <c r="R92" s="29"/>
    </row>
    <row r="93" spans="1:19" s="18" customFormat="1" ht="23.25" x14ac:dyDescent="0.2">
      <c r="A93" s="35"/>
      <c r="B93" s="29" t="s">
        <v>5</v>
      </c>
      <c r="C93" s="20" t="s">
        <v>59</v>
      </c>
      <c r="D93" s="38" t="s">
        <v>60</v>
      </c>
      <c r="E93" s="12" t="s">
        <v>58</v>
      </c>
      <c r="F93" s="27" t="s">
        <v>61</v>
      </c>
      <c r="G93" s="12" t="s">
        <v>58</v>
      </c>
      <c r="H93" s="47">
        <f>L93+N93+O93+P93+Q93+R93+M93</f>
        <v>20</v>
      </c>
      <c r="I93" s="28">
        <v>4.4729999999999999</v>
      </c>
      <c r="J93" s="28"/>
      <c r="K93" s="28" t="s">
        <v>27</v>
      </c>
      <c r="L93" s="78"/>
      <c r="M93" s="78"/>
      <c r="N93" s="79"/>
      <c r="O93" s="81">
        <v>20</v>
      </c>
      <c r="P93" s="43"/>
      <c r="Q93" s="28"/>
      <c r="R93" s="29"/>
    </row>
    <row r="94" spans="1:19" s="18" customFormat="1" ht="31.5" x14ac:dyDescent="0.2">
      <c r="A94" s="35"/>
      <c r="B94" s="29" t="s">
        <v>5</v>
      </c>
      <c r="C94" s="20" t="s">
        <v>64</v>
      </c>
      <c r="D94" s="38" t="s">
        <v>64</v>
      </c>
      <c r="E94" s="12" t="s">
        <v>4</v>
      </c>
      <c r="F94" s="27" t="s">
        <v>65</v>
      </c>
      <c r="G94" s="12" t="s">
        <v>4</v>
      </c>
      <c r="H94" s="47">
        <f>L94+N94+O94+P94+Q94+R94+M94</f>
        <v>0</v>
      </c>
      <c r="I94" s="28">
        <v>88.28</v>
      </c>
      <c r="J94" s="28"/>
      <c r="K94" s="28" t="s">
        <v>70</v>
      </c>
      <c r="L94" s="78"/>
      <c r="M94" s="78"/>
      <c r="N94" s="79"/>
      <c r="O94" s="80"/>
      <c r="P94" s="43"/>
      <c r="Q94" s="28"/>
      <c r="R94" s="29"/>
    </row>
    <row r="95" spans="1:19" s="18" customFormat="1" ht="23.25" x14ac:dyDescent="0.2">
      <c r="A95" s="35"/>
      <c r="B95" s="29" t="s">
        <v>212</v>
      </c>
      <c r="C95" s="38" t="s">
        <v>211</v>
      </c>
      <c r="D95" s="38" t="s">
        <v>211</v>
      </c>
      <c r="E95" s="12" t="s">
        <v>2</v>
      </c>
      <c r="F95" s="48" t="s">
        <v>101</v>
      </c>
      <c r="G95" s="12" t="str">
        <f>E95</f>
        <v>табл.</v>
      </c>
      <c r="H95" s="47">
        <f>L95+M95+N95+O95+P95+Q95+R95</f>
        <v>230</v>
      </c>
      <c r="I95" s="32">
        <v>51</v>
      </c>
      <c r="J95" s="28"/>
      <c r="K95" s="28" t="s">
        <v>210</v>
      </c>
      <c r="L95" s="78"/>
      <c r="M95" s="78"/>
      <c r="N95" s="79">
        <v>100</v>
      </c>
      <c r="O95" s="80">
        <v>130</v>
      </c>
      <c r="P95" s="43"/>
      <c r="Q95" s="28"/>
      <c r="R95" s="78"/>
    </row>
    <row r="96" spans="1:19" s="18" customFormat="1" ht="30.75" customHeight="1" x14ac:dyDescent="0.2">
      <c r="A96" s="52"/>
      <c r="B96" s="29" t="s">
        <v>212</v>
      </c>
      <c r="C96" s="53" t="s">
        <v>339</v>
      </c>
      <c r="D96" s="54" t="s">
        <v>217</v>
      </c>
      <c r="E96" s="12" t="s">
        <v>2</v>
      </c>
      <c r="F96" s="61" t="s">
        <v>213</v>
      </c>
      <c r="G96" s="12" t="str">
        <f t="shared" ref="G96:G133" si="3">E96</f>
        <v>табл.</v>
      </c>
      <c r="H96" s="47">
        <f t="shared" ref="H96:H133" si="4">L96+M96+N96+O96+P96+Q96+R96</f>
        <v>20</v>
      </c>
      <c r="I96" s="62">
        <v>7.5</v>
      </c>
      <c r="J96" s="56"/>
      <c r="K96" s="22" t="s">
        <v>364</v>
      </c>
      <c r="L96" s="55"/>
      <c r="M96" s="55"/>
      <c r="N96" s="69"/>
      <c r="O96" s="75"/>
      <c r="P96" s="69"/>
      <c r="Q96" s="56"/>
      <c r="R96" s="56">
        <v>20</v>
      </c>
      <c r="S96" s="64"/>
    </row>
    <row r="97" spans="1:19" s="18" customFormat="1" ht="23.25" customHeight="1" x14ac:dyDescent="0.2">
      <c r="A97" s="52"/>
      <c r="B97" s="29" t="s">
        <v>212</v>
      </c>
      <c r="C97" s="54" t="s">
        <v>218</v>
      </c>
      <c r="D97" s="54" t="s">
        <v>218</v>
      </c>
      <c r="E97" s="50" t="s">
        <v>2</v>
      </c>
      <c r="F97" s="61" t="s">
        <v>214</v>
      </c>
      <c r="G97" s="50" t="str">
        <f t="shared" si="3"/>
        <v>табл.</v>
      </c>
      <c r="H97" s="51">
        <f t="shared" si="4"/>
        <v>120</v>
      </c>
      <c r="I97" s="62">
        <v>2.6</v>
      </c>
      <c r="J97" s="56"/>
      <c r="K97" s="22" t="s">
        <v>365</v>
      </c>
      <c r="L97" s="55"/>
      <c r="M97" s="55"/>
      <c r="N97" s="69">
        <v>60</v>
      </c>
      <c r="O97" s="75"/>
      <c r="P97" s="69"/>
      <c r="Q97" s="56"/>
      <c r="R97" s="56">
        <v>60</v>
      </c>
      <c r="S97" s="64"/>
    </row>
    <row r="98" spans="1:19" ht="27.75" customHeight="1" x14ac:dyDescent="0.2">
      <c r="A98" s="38"/>
      <c r="B98" s="29" t="s">
        <v>212</v>
      </c>
      <c r="C98" s="54" t="s">
        <v>36</v>
      </c>
      <c r="D98" s="54" t="s">
        <v>36</v>
      </c>
      <c r="E98" s="50" t="s">
        <v>2</v>
      </c>
      <c r="F98" s="61" t="s">
        <v>215</v>
      </c>
      <c r="G98" s="50" t="str">
        <f t="shared" si="3"/>
        <v>табл.</v>
      </c>
      <c r="H98" s="51">
        <f t="shared" si="4"/>
        <v>2212</v>
      </c>
      <c r="I98" s="62">
        <v>1.1000000000000001</v>
      </c>
      <c r="J98" s="56"/>
      <c r="K98" s="22" t="s">
        <v>366</v>
      </c>
      <c r="L98" s="55"/>
      <c r="M98" s="55"/>
      <c r="N98" s="69"/>
      <c r="O98" s="75">
        <v>616</v>
      </c>
      <c r="P98" s="69"/>
      <c r="Q98" s="56"/>
      <c r="R98" s="56">
        <v>1596</v>
      </c>
      <c r="S98" s="65"/>
    </row>
    <row r="99" spans="1:19" ht="27" customHeight="1" x14ac:dyDescent="0.2">
      <c r="A99" s="58"/>
      <c r="B99" s="29" t="s">
        <v>212</v>
      </c>
      <c r="C99" s="54" t="s">
        <v>36</v>
      </c>
      <c r="D99" s="54" t="s">
        <v>36</v>
      </c>
      <c r="E99" s="12" t="s">
        <v>2</v>
      </c>
      <c r="F99" s="61" t="s">
        <v>220</v>
      </c>
      <c r="G99" s="12" t="str">
        <f t="shared" si="3"/>
        <v>табл.</v>
      </c>
      <c r="H99" s="47">
        <f t="shared" si="4"/>
        <v>2520</v>
      </c>
      <c r="I99" s="62">
        <v>42.23</v>
      </c>
      <c r="J99" s="56"/>
      <c r="K99" s="22" t="s">
        <v>70</v>
      </c>
      <c r="L99" s="55"/>
      <c r="M99" s="55"/>
      <c r="N99" s="69"/>
      <c r="O99" s="75">
        <v>756</v>
      </c>
      <c r="P99" s="69"/>
      <c r="Q99" s="56"/>
      <c r="R99" s="56">
        <v>1764</v>
      </c>
      <c r="S99" s="65"/>
    </row>
    <row r="100" spans="1:19" ht="42" customHeight="1" x14ac:dyDescent="0.2">
      <c r="A100" s="54"/>
      <c r="B100" s="29" t="s">
        <v>212</v>
      </c>
      <c r="C100" s="54" t="s">
        <v>340</v>
      </c>
      <c r="D100" s="54" t="s">
        <v>219</v>
      </c>
      <c r="E100" s="50" t="s">
        <v>2</v>
      </c>
      <c r="F100" s="61" t="s">
        <v>57</v>
      </c>
      <c r="G100" s="50" t="str">
        <f t="shared" si="3"/>
        <v>табл.</v>
      </c>
      <c r="H100" s="51">
        <f t="shared" si="4"/>
        <v>1092</v>
      </c>
      <c r="I100" s="62">
        <v>2.25</v>
      </c>
      <c r="J100" s="56"/>
      <c r="K100" s="22" t="s">
        <v>367</v>
      </c>
      <c r="L100" s="55"/>
      <c r="M100" s="55"/>
      <c r="N100" s="69">
        <v>252</v>
      </c>
      <c r="O100" s="75">
        <v>280</v>
      </c>
      <c r="P100" s="69"/>
      <c r="Q100" s="56"/>
      <c r="R100" s="56">
        <v>560</v>
      </c>
      <c r="S100" s="65"/>
    </row>
    <row r="101" spans="1:19" ht="24.75" customHeight="1" x14ac:dyDescent="0.2">
      <c r="A101" s="54"/>
      <c r="B101" s="29" t="s">
        <v>212</v>
      </c>
      <c r="C101" s="54" t="s">
        <v>221</v>
      </c>
      <c r="D101" s="54" t="s">
        <v>221</v>
      </c>
      <c r="E101" s="12" t="s">
        <v>2</v>
      </c>
      <c r="F101" s="61" t="s">
        <v>220</v>
      </c>
      <c r="G101" s="12" t="str">
        <f t="shared" si="3"/>
        <v>табл.</v>
      </c>
      <c r="H101" s="47">
        <f t="shared" si="4"/>
        <v>600</v>
      </c>
      <c r="I101" s="62">
        <v>4.46</v>
      </c>
      <c r="J101" s="56"/>
      <c r="K101" s="22" t="s">
        <v>27</v>
      </c>
      <c r="L101" s="55"/>
      <c r="M101" s="55"/>
      <c r="N101" s="69"/>
      <c r="O101" s="75">
        <v>50</v>
      </c>
      <c r="P101" s="69"/>
      <c r="Q101" s="56"/>
      <c r="R101" s="56">
        <v>550</v>
      </c>
      <c r="S101" s="65"/>
    </row>
    <row r="102" spans="1:19" ht="36.75" customHeight="1" x14ac:dyDescent="0.2">
      <c r="A102" s="57"/>
      <c r="B102" s="29" t="s">
        <v>212</v>
      </c>
      <c r="C102" s="54" t="s">
        <v>221</v>
      </c>
      <c r="D102" s="54" t="s">
        <v>221</v>
      </c>
      <c r="E102" s="50" t="s">
        <v>2</v>
      </c>
      <c r="F102" s="61"/>
      <c r="G102" s="50" t="str">
        <f t="shared" si="3"/>
        <v>табл.</v>
      </c>
      <c r="H102" s="51">
        <f t="shared" si="4"/>
        <v>0</v>
      </c>
      <c r="I102" s="62">
        <v>0.26</v>
      </c>
      <c r="J102" s="59"/>
      <c r="K102" s="22" t="s">
        <v>370</v>
      </c>
      <c r="L102" s="60"/>
      <c r="M102" s="60"/>
      <c r="N102" s="70"/>
      <c r="O102" s="76"/>
      <c r="P102" s="70"/>
      <c r="Q102" s="59"/>
      <c r="R102" s="59"/>
      <c r="S102" s="65"/>
    </row>
    <row r="103" spans="1:19" ht="23.25" x14ac:dyDescent="0.2">
      <c r="A103" s="57"/>
      <c r="B103" s="29" t="s">
        <v>212</v>
      </c>
      <c r="C103" s="54" t="s">
        <v>368</v>
      </c>
      <c r="D103" s="54" t="s">
        <v>368</v>
      </c>
      <c r="E103" s="12" t="s">
        <v>2</v>
      </c>
      <c r="F103" s="61" t="s">
        <v>29</v>
      </c>
      <c r="G103" s="12" t="str">
        <f t="shared" si="3"/>
        <v>табл.</v>
      </c>
      <c r="H103" s="47">
        <f t="shared" si="4"/>
        <v>1000</v>
      </c>
      <c r="I103" s="62">
        <v>0.16</v>
      </c>
      <c r="J103" s="59"/>
      <c r="K103" s="22" t="s">
        <v>364</v>
      </c>
      <c r="L103" s="60"/>
      <c r="M103" s="60"/>
      <c r="N103" s="70"/>
      <c r="O103" s="76"/>
      <c r="P103" s="70"/>
      <c r="Q103" s="59"/>
      <c r="R103" s="59">
        <v>1000</v>
      </c>
      <c r="S103" s="65"/>
    </row>
    <row r="104" spans="1:19" ht="23.25" x14ac:dyDescent="0.2">
      <c r="A104" s="57"/>
      <c r="B104" s="29" t="s">
        <v>212</v>
      </c>
      <c r="C104" s="54" t="s">
        <v>223</v>
      </c>
      <c r="D104" s="54" t="s">
        <v>223</v>
      </c>
      <c r="E104" s="12" t="s">
        <v>2</v>
      </c>
      <c r="F104" s="61" t="s">
        <v>222</v>
      </c>
      <c r="G104" s="12" t="str">
        <f t="shared" si="3"/>
        <v>табл.</v>
      </c>
      <c r="H104" s="47">
        <f t="shared" si="4"/>
        <v>300</v>
      </c>
      <c r="I104" s="62">
        <v>2.82</v>
      </c>
      <c r="J104" s="59"/>
      <c r="K104" s="22" t="s">
        <v>371</v>
      </c>
      <c r="L104" s="60"/>
      <c r="M104" s="60"/>
      <c r="N104" s="70">
        <v>200</v>
      </c>
      <c r="O104" s="76"/>
      <c r="P104" s="70"/>
      <c r="Q104" s="59"/>
      <c r="R104" s="59">
        <v>100</v>
      </c>
      <c r="S104" s="65"/>
    </row>
    <row r="105" spans="1:19" ht="23.25" x14ac:dyDescent="0.2">
      <c r="A105" s="57"/>
      <c r="B105" s="29" t="s">
        <v>212</v>
      </c>
      <c r="C105" s="49" t="s">
        <v>338</v>
      </c>
      <c r="D105" s="54" t="s">
        <v>225</v>
      </c>
      <c r="E105" s="12" t="s">
        <v>2</v>
      </c>
      <c r="F105" s="22" t="s">
        <v>224</v>
      </c>
      <c r="G105" s="12" t="str">
        <f t="shared" si="3"/>
        <v>табл.</v>
      </c>
      <c r="H105" s="47">
        <f t="shared" si="4"/>
        <v>1036</v>
      </c>
      <c r="I105" s="62">
        <v>6.27</v>
      </c>
      <c r="J105" s="59"/>
      <c r="K105" s="22" t="s">
        <v>28</v>
      </c>
      <c r="L105" s="60"/>
      <c r="M105" s="60"/>
      <c r="N105" s="70">
        <v>476</v>
      </c>
      <c r="O105" s="76"/>
      <c r="P105" s="70"/>
      <c r="Q105" s="59"/>
      <c r="R105" s="59">
        <v>560</v>
      </c>
      <c r="S105" s="65"/>
    </row>
    <row r="106" spans="1:19" ht="23.25" x14ac:dyDescent="0.2">
      <c r="A106" s="57"/>
      <c r="B106" s="29" t="s">
        <v>212</v>
      </c>
      <c r="C106" s="57" t="s">
        <v>341</v>
      </c>
      <c r="D106" s="54" t="s">
        <v>229</v>
      </c>
      <c r="E106" s="12" t="s">
        <v>2</v>
      </c>
      <c r="F106" s="61" t="s">
        <v>226</v>
      </c>
      <c r="G106" s="50" t="str">
        <f t="shared" si="3"/>
        <v>табл.</v>
      </c>
      <c r="H106" s="51">
        <f t="shared" si="4"/>
        <v>100</v>
      </c>
      <c r="I106" s="62">
        <v>6.45</v>
      </c>
      <c r="J106" s="59"/>
      <c r="K106" s="22" t="s">
        <v>99</v>
      </c>
      <c r="L106" s="60"/>
      <c r="M106" s="60"/>
      <c r="N106" s="70"/>
      <c r="O106" s="76"/>
      <c r="P106" s="70"/>
      <c r="Q106" s="59"/>
      <c r="R106" s="59">
        <v>100</v>
      </c>
      <c r="S106" s="65"/>
    </row>
    <row r="107" spans="1:19" ht="23.25" x14ac:dyDescent="0.2">
      <c r="A107" s="57"/>
      <c r="B107" s="29" t="s">
        <v>212</v>
      </c>
      <c r="C107" s="57" t="s">
        <v>342</v>
      </c>
      <c r="D107" s="54" t="s">
        <v>227</v>
      </c>
      <c r="E107" s="12" t="s">
        <v>2</v>
      </c>
      <c r="F107" s="61" t="s">
        <v>226</v>
      </c>
      <c r="G107" s="50" t="str">
        <f t="shared" si="3"/>
        <v>табл.</v>
      </c>
      <c r="H107" s="51">
        <f t="shared" si="4"/>
        <v>180</v>
      </c>
      <c r="I107" s="62">
        <v>1.06</v>
      </c>
      <c r="J107" s="59"/>
      <c r="K107" s="22" t="s">
        <v>99</v>
      </c>
      <c r="L107" s="60"/>
      <c r="M107" s="60"/>
      <c r="N107" s="70"/>
      <c r="O107" s="76">
        <v>90</v>
      </c>
      <c r="P107" s="70"/>
      <c r="Q107" s="59"/>
      <c r="R107" s="59">
        <v>90</v>
      </c>
      <c r="S107" s="65"/>
    </row>
    <row r="108" spans="1:19" ht="23.25" x14ac:dyDescent="0.2">
      <c r="A108" s="57"/>
      <c r="B108" s="29" t="s">
        <v>212</v>
      </c>
      <c r="C108" s="57" t="s">
        <v>277</v>
      </c>
      <c r="D108" s="54" t="s">
        <v>230</v>
      </c>
      <c r="E108" s="12" t="s">
        <v>2</v>
      </c>
      <c r="F108" s="61" t="s">
        <v>228</v>
      </c>
      <c r="G108" s="12" t="str">
        <f t="shared" si="3"/>
        <v>табл.</v>
      </c>
      <c r="H108" s="47">
        <f t="shared" si="4"/>
        <v>84</v>
      </c>
      <c r="I108" s="62">
        <v>10.71</v>
      </c>
      <c r="J108" s="59"/>
      <c r="K108" s="22" t="s">
        <v>373</v>
      </c>
      <c r="L108" s="60"/>
      <c r="M108" s="60"/>
      <c r="N108" s="70">
        <v>56</v>
      </c>
      <c r="O108" s="76"/>
      <c r="P108" s="70"/>
      <c r="Q108" s="59"/>
      <c r="R108" s="59">
        <v>28</v>
      </c>
      <c r="S108" s="65"/>
    </row>
    <row r="109" spans="1:19" ht="23.25" x14ac:dyDescent="0.2">
      <c r="A109" s="57"/>
      <c r="B109" s="29" t="s">
        <v>212</v>
      </c>
      <c r="C109" s="57" t="s">
        <v>277</v>
      </c>
      <c r="D109" s="54" t="s">
        <v>231</v>
      </c>
      <c r="E109" s="12" t="s">
        <v>2</v>
      </c>
      <c r="F109" s="61" t="s">
        <v>228</v>
      </c>
      <c r="G109" s="50" t="str">
        <f t="shared" si="3"/>
        <v>табл.</v>
      </c>
      <c r="H109" s="51">
        <f t="shared" si="4"/>
        <v>56</v>
      </c>
      <c r="I109" s="62">
        <v>15</v>
      </c>
      <c r="J109" s="59"/>
      <c r="K109" s="22" t="s">
        <v>373</v>
      </c>
      <c r="L109" s="60"/>
      <c r="M109" s="60"/>
      <c r="N109" s="70">
        <v>28</v>
      </c>
      <c r="O109" s="76"/>
      <c r="P109" s="70"/>
      <c r="Q109" s="59"/>
      <c r="R109" s="59">
        <v>28</v>
      </c>
      <c r="S109" s="65"/>
    </row>
    <row r="110" spans="1:19" ht="23.25" x14ac:dyDescent="0.2">
      <c r="A110" s="57"/>
      <c r="B110" s="29" t="s">
        <v>212</v>
      </c>
      <c r="C110" s="57" t="s">
        <v>277</v>
      </c>
      <c r="D110" s="54" t="s">
        <v>233</v>
      </c>
      <c r="E110" s="12" t="s">
        <v>2</v>
      </c>
      <c r="F110" s="61" t="s">
        <v>232</v>
      </c>
      <c r="G110" s="12" t="str">
        <f t="shared" si="3"/>
        <v>табл.</v>
      </c>
      <c r="H110" s="47">
        <f t="shared" si="4"/>
        <v>252</v>
      </c>
      <c r="I110" s="62">
        <v>4.17</v>
      </c>
      <c r="J110" s="59"/>
      <c r="K110" s="22" t="s">
        <v>374</v>
      </c>
      <c r="L110" s="60"/>
      <c r="M110" s="60"/>
      <c r="N110" s="70">
        <v>168</v>
      </c>
      <c r="O110" s="76">
        <v>84</v>
      </c>
      <c r="P110" s="70"/>
      <c r="Q110" s="59"/>
      <c r="R110" s="59"/>
      <c r="S110" s="65"/>
    </row>
    <row r="111" spans="1:19" ht="23.25" x14ac:dyDescent="0.2">
      <c r="A111" s="57"/>
      <c r="B111" s="29" t="s">
        <v>212</v>
      </c>
      <c r="C111" s="54" t="s">
        <v>235</v>
      </c>
      <c r="D111" s="54" t="s">
        <v>235</v>
      </c>
      <c r="E111" s="12" t="s">
        <v>3</v>
      </c>
      <c r="F111" s="61" t="s">
        <v>234</v>
      </c>
      <c r="G111" s="50" t="str">
        <f t="shared" si="3"/>
        <v>амп.</v>
      </c>
      <c r="H111" s="51">
        <f t="shared" si="4"/>
        <v>30</v>
      </c>
      <c r="I111" s="62">
        <v>5.61</v>
      </c>
      <c r="J111" s="59"/>
      <c r="K111" s="22" t="s">
        <v>27</v>
      </c>
      <c r="L111" s="60"/>
      <c r="M111" s="60"/>
      <c r="N111" s="70"/>
      <c r="O111" s="76"/>
      <c r="P111" s="70"/>
      <c r="Q111" s="59"/>
      <c r="R111" s="59">
        <v>30</v>
      </c>
      <c r="S111" s="65"/>
    </row>
    <row r="112" spans="1:19" ht="23.25" x14ac:dyDescent="0.2">
      <c r="A112" s="57"/>
      <c r="B112" s="29" t="s">
        <v>212</v>
      </c>
      <c r="C112" s="54" t="s">
        <v>60</v>
      </c>
      <c r="D112" s="54" t="s">
        <v>60</v>
      </c>
      <c r="E112" s="22" t="s">
        <v>4</v>
      </c>
      <c r="F112" s="61" t="s">
        <v>236</v>
      </c>
      <c r="G112" s="50" t="str">
        <f t="shared" si="3"/>
        <v>фл.</v>
      </c>
      <c r="H112" s="51">
        <f t="shared" si="4"/>
        <v>30</v>
      </c>
      <c r="I112" s="62">
        <v>0.02</v>
      </c>
      <c r="J112" s="59"/>
      <c r="K112" s="22" t="s">
        <v>94</v>
      </c>
      <c r="L112" s="60"/>
      <c r="M112" s="60"/>
      <c r="N112" s="70"/>
      <c r="O112" s="76">
        <v>30</v>
      </c>
      <c r="P112" s="70"/>
      <c r="Q112" s="59"/>
      <c r="R112" s="59"/>
      <c r="S112" s="65"/>
    </row>
    <row r="113" spans="1:19" ht="40.5" x14ac:dyDescent="0.2">
      <c r="A113" s="57"/>
      <c r="B113" s="29" t="s">
        <v>212</v>
      </c>
      <c r="C113" s="57" t="s">
        <v>343</v>
      </c>
      <c r="D113" s="54" t="s">
        <v>238</v>
      </c>
      <c r="E113" s="12" t="s">
        <v>2</v>
      </c>
      <c r="F113" s="61" t="s">
        <v>237</v>
      </c>
      <c r="G113" s="12" t="str">
        <f t="shared" si="3"/>
        <v>табл.</v>
      </c>
      <c r="H113" s="47">
        <f t="shared" si="4"/>
        <v>28</v>
      </c>
      <c r="I113" s="62">
        <v>4.1100000000000003</v>
      </c>
      <c r="J113" s="59"/>
      <c r="K113" s="22" t="s">
        <v>70</v>
      </c>
      <c r="L113" s="60"/>
      <c r="M113" s="60"/>
      <c r="N113" s="70">
        <v>28</v>
      </c>
      <c r="O113" s="76"/>
      <c r="P113" s="70"/>
      <c r="Q113" s="59"/>
      <c r="R113" s="59"/>
      <c r="S113" s="65"/>
    </row>
    <row r="114" spans="1:19" ht="23.25" x14ac:dyDescent="0.2">
      <c r="A114" s="57"/>
      <c r="B114" s="29" t="s">
        <v>212</v>
      </c>
      <c r="C114" s="57" t="s">
        <v>438</v>
      </c>
      <c r="D114" s="54" t="s">
        <v>439</v>
      </c>
      <c r="E114" s="12" t="s">
        <v>72</v>
      </c>
      <c r="F114" s="61" t="s">
        <v>440</v>
      </c>
      <c r="G114" s="50" t="str">
        <f t="shared" si="3"/>
        <v>таб</v>
      </c>
      <c r="H114" s="47">
        <f t="shared" si="4"/>
        <v>1120</v>
      </c>
      <c r="I114" s="62">
        <v>4.21</v>
      </c>
      <c r="J114" s="59"/>
      <c r="K114" s="26">
        <v>46054</v>
      </c>
      <c r="L114" s="60"/>
      <c r="M114" s="60"/>
      <c r="N114" s="70"/>
      <c r="O114" s="76"/>
      <c r="P114" s="70"/>
      <c r="Q114" s="59"/>
      <c r="R114" s="59">
        <v>1120</v>
      </c>
      <c r="S114" s="65"/>
    </row>
    <row r="115" spans="1:19" ht="23.25" x14ac:dyDescent="0.2">
      <c r="A115" s="57"/>
      <c r="B115" s="29" t="s">
        <v>212</v>
      </c>
      <c r="C115" s="54" t="s">
        <v>239</v>
      </c>
      <c r="D115" s="54" t="s">
        <v>239</v>
      </c>
      <c r="E115" s="12" t="s">
        <v>2</v>
      </c>
      <c r="F115" s="61" t="s">
        <v>220</v>
      </c>
      <c r="G115" s="50" t="str">
        <f t="shared" si="3"/>
        <v>табл.</v>
      </c>
      <c r="H115" s="51">
        <f t="shared" si="4"/>
        <v>640</v>
      </c>
      <c r="I115" s="62">
        <v>1.45</v>
      </c>
      <c r="J115" s="59"/>
      <c r="K115" s="22" t="s">
        <v>27</v>
      </c>
      <c r="L115" s="60"/>
      <c r="M115" s="60"/>
      <c r="N115" s="70">
        <v>240</v>
      </c>
      <c r="O115" s="76"/>
      <c r="P115" s="70"/>
      <c r="Q115" s="59"/>
      <c r="R115" s="59">
        <v>400</v>
      </c>
      <c r="S115" s="65"/>
    </row>
    <row r="116" spans="1:19" ht="23.25" x14ac:dyDescent="0.2">
      <c r="A116" s="57"/>
      <c r="B116" s="29" t="s">
        <v>212</v>
      </c>
      <c r="C116" s="57" t="s">
        <v>344</v>
      </c>
      <c r="D116" s="54" t="s">
        <v>242</v>
      </c>
      <c r="E116" s="12" t="s">
        <v>2</v>
      </c>
      <c r="F116" s="61" t="s">
        <v>226</v>
      </c>
      <c r="G116" s="12" t="str">
        <f t="shared" si="3"/>
        <v>табл.</v>
      </c>
      <c r="H116" s="47">
        <f t="shared" si="4"/>
        <v>30</v>
      </c>
      <c r="I116" s="62">
        <v>2.78</v>
      </c>
      <c r="J116" s="59"/>
      <c r="K116" s="22" t="s">
        <v>80</v>
      </c>
      <c r="L116" s="60"/>
      <c r="M116" s="60"/>
      <c r="N116" s="70"/>
      <c r="O116" s="76"/>
      <c r="P116" s="70"/>
      <c r="Q116" s="59"/>
      <c r="R116" s="59">
        <v>30</v>
      </c>
      <c r="S116" s="65"/>
    </row>
    <row r="117" spans="1:19" ht="23.25" x14ac:dyDescent="0.2">
      <c r="A117" s="57"/>
      <c r="B117" s="29" t="s">
        <v>212</v>
      </c>
      <c r="C117" s="57" t="s">
        <v>345</v>
      </c>
      <c r="D117" s="54" t="s">
        <v>244</v>
      </c>
      <c r="E117" s="12" t="s">
        <v>2</v>
      </c>
      <c r="F117" s="61" t="s">
        <v>243</v>
      </c>
      <c r="G117" s="50" t="str">
        <f t="shared" si="3"/>
        <v>табл.</v>
      </c>
      <c r="H117" s="51">
        <f t="shared" si="4"/>
        <v>2940</v>
      </c>
      <c r="I117" s="62">
        <v>0.23</v>
      </c>
      <c r="J117" s="59"/>
      <c r="K117" s="22" t="s">
        <v>183</v>
      </c>
      <c r="L117" s="60"/>
      <c r="M117" s="60"/>
      <c r="N117" s="70">
        <v>252</v>
      </c>
      <c r="O117" s="76">
        <v>840</v>
      </c>
      <c r="P117" s="70"/>
      <c r="Q117" s="59"/>
      <c r="R117" s="59">
        <v>1848</v>
      </c>
      <c r="S117" s="65"/>
    </row>
    <row r="118" spans="1:19" ht="23.25" x14ac:dyDescent="0.2">
      <c r="A118" s="57"/>
      <c r="B118" s="29" t="s">
        <v>212</v>
      </c>
      <c r="C118" s="57" t="s">
        <v>100</v>
      </c>
      <c r="D118" s="54" t="s">
        <v>245</v>
      </c>
      <c r="E118" s="12" t="s">
        <v>2</v>
      </c>
      <c r="F118" s="61" t="s">
        <v>220</v>
      </c>
      <c r="G118" s="12" t="str">
        <f t="shared" si="3"/>
        <v>табл.</v>
      </c>
      <c r="H118" s="47">
        <f t="shared" si="4"/>
        <v>410</v>
      </c>
      <c r="I118" s="62">
        <v>8.33</v>
      </c>
      <c r="J118" s="59"/>
      <c r="K118" s="22" t="s">
        <v>208</v>
      </c>
      <c r="L118" s="60"/>
      <c r="M118" s="60"/>
      <c r="N118" s="70">
        <v>310</v>
      </c>
      <c r="O118" s="76"/>
      <c r="P118" s="70"/>
      <c r="Q118" s="59"/>
      <c r="R118" s="59">
        <v>100</v>
      </c>
      <c r="S118" s="65"/>
    </row>
    <row r="119" spans="1:19" ht="23.25" x14ac:dyDescent="0.2">
      <c r="A119" s="57"/>
      <c r="B119" s="29" t="s">
        <v>212</v>
      </c>
      <c r="C119" s="57" t="s">
        <v>346</v>
      </c>
      <c r="D119" s="54" t="s">
        <v>248</v>
      </c>
      <c r="E119" s="12" t="s">
        <v>2</v>
      </c>
      <c r="F119" s="61" t="s">
        <v>247</v>
      </c>
      <c r="G119" s="50" t="str">
        <f t="shared" si="3"/>
        <v>табл.</v>
      </c>
      <c r="H119" s="51">
        <f t="shared" si="4"/>
        <v>4368</v>
      </c>
      <c r="I119" s="62">
        <v>7.86</v>
      </c>
      <c r="J119" s="59"/>
      <c r="K119" s="22" t="s">
        <v>208</v>
      </c>
      <c r="L119" s="60"/>
      <c r="M119" s="60"/>
      <c r="N119" s="70">
        <v>2548</v>
      </c>
      <c r="O119" s="76">
        <v>1064</v>
      </c>
      <c r="P119" s="70"/>
      <c r="Q119" s="59"/>
      <c r="R119" s="59">
        <v>756</v>
      </c>
      <c r="S119" s="65"/>
    </row>
    <row r="120" spans="1:19" ht="23.25" x14ac:dyDescent="0.2">
      <c r="A120" s="57"/>
      <c r="B120" s="29" t="s">
        <v>212</v>
      </c>
      <c r="C120" s="57" t="s">
        <v>346</v>
      </c>
      <c r="D120" s="54" t="s">
        <v>249</v>
      </c>
      <c r="E120" s="12" t="s">
        <v>2</v>
      </c>
      <c r="F120" s="61" t="s">
        <v>246</v>
      </c>
      <c r="G120" s="12" t="str">
        <f t="shared" si="3"/>
        <v>табл.</v>
      </c>
      <c r="H120" s="47">
        <f t="shared" si="4"/>
        <v>500</v>
      </c>
      <c r="I120" s="62">
        <v>8</v>
      </c>
      <c r="J120" s="59"/>
      <c r="K120" s="22" t="s">
        <v>67</v>
      </c>
      <c r="L120" s="60"/>
      <c r="M120" s="60"/>
      <c r="N120" s="70"/>
      <c r="O120" s="76"/>
      <c r="P120" s="70"/>
      <c r="Q120" s="59"/>
      <c r="R120" s="59">
        <v>500</v>
      </c>
      <c r="S120" s="65"/>
    </row>
    <row r="121" spans="1:19" ht="23.25" x14ac:dyDescent="0.2">
      <c r="A121" s="57"/>
      <c r="B121" s="29" t="s">
        <v>212</v>
      </c>
      <c r="C121" s="57" t="s">
        <v>346</v>
      </c>
      <c r="D121" s="54" t="s">
        <v>249</v>
      </c>
      <c r="E121" s="12" t="s">
        <v>2</v>
      </c>
      <c r="F121" s="61" t="s">
        <v>226</v>
      </c>
      <c r="G121" s="50" t="str">
        <f t="shared" si="3"/>
        <v>табл.</v>
      </c>
      <c r="H121" s="51">
        <f t="shared" si="4"/>
        <v>6160</v>
      </c>
      <c r="I121" s="62">
        <v>11.07</v>
      </c>
      <c r="J121" s="59"/>
      <c r="K121" s="22" t="s">
        <v>208</v>
      </c>
      <c r="L121" s="60"/>
      <c r="M121" s="60"/>
      <c r="N121" s="70">
        <v>4872</v>
      </c>
      <c r="O121" s="76">
        <v>532</v>
      </c>
      <c r="P121" s="70"/>
      <c r="Q121" s="59"/>
      <c r="R121" s="59">
        <v>756</v>
      </c>
      <c r="S121" s="65"/>
    </row>
    <row r="122" spans="1:19" ht="40.5" x14ac:dyDescent="0.2">
      <c r="A122" s="57"/>
      <c r="B122" s="29" t="s">
        <v>212</v>
      </c>
      <c r="C122" s="57" t="s">
        <v>347</v>
      </c>
      <c r="D122" s="54" t="s">
        <v>251</v>
      </c>
      <c r="E122" s="12" t="s">
        <v>2</v>
      </c>
      <c r="F122" s="61" t="s">
        <v>250</v>
      </c>
      <c r="G122" s="12" t="str">
        <f t="shared" si="3"/>
        <v>табл.</v>
      </c>
      <c r="H122" s="47">
        <f t="shared" si="4"/>
        <v>546</v>
      </c>
      <c r="I122" s="62">
        <v>1.21</v>
      </c>
      <c r="J122" s="59"/>
      <c r="K122" s="22" t="s">
        <v>160</v>
      </c>
      <c r="L122" s="60"/>
      <c r="M122" s="60"/>
      <c r="N122" s="70"/>
      <c r="O122" s="76"/>
      <c r="P122" s="70"/>
      <c r="Q122" s="59"/>
      <c r="R122" s="59">
        <v>546</v>
      </c>
      <c r="S122" s="65"/>
    </row>
    <row r="123" spans="1:19" ht="40.5" x14ac:dyDescent="0.2">
      <c r="A123" s="57"/>
      <c r="B123" s="29" t="s">
        <v>212</v>
      </c>
      <c r="C123" s="57" t="s">
        <v>347</v>
      </c>
      <c r="D123" s="54" t="s">
        <v>253</v>
      </c>
      <c r="E123" s="12" t="s">
        <v>2</v>
      </c>
      <c r="F123" s="61" t="s">
        <v>252</v>
      </c>
      <c r="G123" s="50" t="str">
        <f t="shared" si="3"/>
        <v>табл.</v>
      </c>
      <c r="H123" s="51">
        <f t="shared" si="4"/>
        <v>231</v>
      </c>
      <c r="I123" s="62">
        <v>1.48</v>
      </c>
      <c r="J123" s="59"/>
      <c r="K123" s="22" t="s">
        <v>160</v>
      </c>
      <c r="L123" s="60"/>
      <c r="M123" s="60"/>
      <c r="N123" s="70"/>
      <c r="O123" s="76"/>
      <c r="P123" s="70"/>
      <c r="Q123" s="59"/>
      <c r="R123" s="59">
        <v>231</v>
      </c>
      <c r="S123" s="65"/>
    </row>
    <row r="124" spans="1:19" ht="23.25" x14ac:dyDescent="0.2">
      <c r="A124" s="57"/>
      <c r="B124" s="29" t="s">
        <v>212</v>
      </c>
      <c r="C124" s="54" t="s">
        <v>256</v>
      </c>
      <c r="D124" s="54" t="s">
        <v>256</v>
      </c>
      <c r="E124" s="22" t="s">
        <v>3</v>
      </c>
      <c r="F124" s="61" t="s">
        <v>255</v>
      </c>
      <c r="G124" s="12" t="str">
        <f t="shared" si="3"/>
        <v>амп.</v>
      </c>
      <c r="H124" s="47">
        <f t="shared" si="4"/>
        <v>130</v>
      </c>
      <c r="I124" s="62">
        <v>3.83</v>
      </c>
      <c r="J124" s="59"/>
      <c r="K124" s="22" t="s">
        <v>375</v>
      </c>
      <c r="L124" s="60"/>
      <c r="M124" s="60"/>
      <c r="N124" s="70">
        <v>80</v>
      </c>
      <c r="O124" s="76">
        <v>50</v>
      </c>
      <c r="P124" s="70"/>
      <c r="Q124" s="59"/>
      <c r="R124" s="59"/>
      <c r="S124" s="65"/>
    </row>
    <row r="125" spans="1:19" ht="23.25" x14ac:dyDescent="0.2">
      <c r="A125" s="57"/>
      <c r="B125" s="29" t="s">
        <v>212</v>
      </c>
      <c r="C125" s="54" t="s">
        <v>257</v>
      </c>
      <c r="D125" s="54" t="s">
        <v>258</v>
      </c>
      <c r="E125" s="22" t="s">
        <v>2</v>
      </c>
      <c r="F125" s="61" t="s">
        <v>57</v>
      </c>
      <c r="G125" s="12" t="str">
        <f t="shared" si="3"/>
        <v>табл.</v>
      </c>
      <c r="H125" s="47">
        <f t="shared" si="4"/>
        <v>1520</v>
      </c>
      <c r="I125" s="62">
        <v>1.35</v>
      </c>
      <c r="J125" s="59"/>
      <c r="K125" s="22" t="s">
        <v>367</v>
      </c>
      <c r="L125" s="60"/>
      <c r="M125" s="60"/>
      <c r="N125" s="70"/>
      <c r="O125" s="76">
        <v>780</v>
      </c>
      <c r="P125" s="70"/>
      <c r="Q125" s="59"/>
      <c r="R125" s="59">
        <v>740</v>
      </c>
      <c r="S125" s="65"/>
    </row>
    <row r="126" spans="1:19" ht="23.25" x14ac:dyDescent="0.2">
      <c r="A126" s="57"/>
      <c r="B126" s="29" t="s">
        <v>212</v>
      </c>
      <c r="C126" s="54" t="s">
        <v>257</v>
      </c>
      <c r="D126" s="54" t="s">
        <v>257</v>
      </c>
      <c r="E126" s="22" t="s">
        <v>2</v>
      </c>
      <c r="F126" s="61" t="s">
        <v>213</v>
      </c>
      <c r="G126" s="50" t="str">
        <f t="shared" si="3"/>
        <v>табл.</v>
      </c>
      <c r="H126" s="51">
        <f t="shared" si="4"/>
        <v>600</v>
      </c>
      <c r="I126" s="62">
        <v>1.34</v>
      </c>
      <c r="J126" s="59"/>
      <c r="K126" s="22" t="s">
        <v>376</v>
      </c>
      <c r="L126" s="60"/>
      <c r="M126" s="60"/>
      <c r="N126" s="70"/>
      <c r="O126" s="76"/>
      <c r="P126" s="70"/>
      <c r="Q126" s="59"/>
      <c r="R126" s="59">
        <v>600</v>
      </c>
      <c r="S126" s="65"/>
    </row>
    <row r="127" spans="1:19" ht="23.25" x14ac:dyDescent="0.2">
      <c r="A127" s="57"/>
      <c r="B127" s="29" t="s">
        <v>212</v>
      </c>
      <c r="C127" s="57" t="s">
        <v>348</v>
      </c>
      <c r="D127" s="54" t="s">
        <v>260</v>
      </c>
      <c r="E127" s="22" t="s">
        <v>2</v>
      </c>
      <c r="F127" s="61" t="s">
        <v>232</v>
      </c>
      <c r="G127" s="50" t="str">
        <f t="shared" si="3"/>
        <v>табл.</v>
      </c>
      <c r="H127" s="51">
        <f t="shared" si="4"/>
        <v>854</v>
      </c>
      <c r="I127" s="62">
        <v>15</v>
      </c>
      <c r="J127" s="59"/>
      <c r="K127" s="22" t="s">
        <v>208</v>
      </c>
      <c r="L127" s="60"/>
      <c r="M127" s="60"/>
      <c r="N127" s="70">
        <v>364</v>
      </c>
      <c r="O127" s="76">
        <v>266</v>
      </c>
      <c r="P127" s="70"/>
      <c r="Q127" s="59"/>
      <c r="R127" s="59">
        <v>224</v>
      </c>
      <c r="S127" s="65"/>
    </row>
    <row r="128" spans="1:19" ht="23.25" x14ac:dyDescent="0.2">
      <c r="A128" s="57"/>
      <c r="B128" s="29" t="s">
        <v>212</v>
      </c>
      <c r="C128" s="57" t="s">
        <v>348</v>
      </c>
      <c r="D128" s="54" t="s">
        <v>262</v>
      </c>
      <c r="E128" s="22" t="s">
        <v>2</v>
      </c>
      <c r="F128" s="61" t="s">
        <v>261</v>
      </c>
      <c r="G128" s="12" t="str">
        <f t="shared" si="3"/>
        <v>табл.</v>
      </c>
      <c r="H128" s="47">
        <f t="shared" si="4"/>
        <v>60</v>
      </c>
      <c r="I128" s="62">
        <v>136.77000000000001</v>
      </c>
      <c r="J128" s="59"/>
      <c r="K128" s="22" t="s">
        <v>160</v>
      </c>
      <c r="L128" s="60"/>
      <c r="M128" s="60"/>
      <c r="N128" s="70"/>
      <c r="O128" s="76"/>
      <c r="P128" s="70"/>
      <c r="Q128" s="59"/>
      <c r="R128" s="59">
        <v>60</v>
      </c>
      <c r="S128" s="65"/>
    </row>
    <row r="129" spans="1:19" ht="23.25" x14ac:dyDescent="0.2">
      <c r="A129" s="57"/>
      <c r="B129" s="29" t="s">
        <v>212</v>
      </c>
      <c r="C129" s="54" t="s">
        <v>263</v>
      </c>
      <c r="D129" s="54" t="s">
        <v>263</v>
      </c>
      <c r="E129" s="22" t="s">
        <v>2</v>
      </c>
      <c r="F129" s="61" t="s">
        <v>216</v>
      </c>
      <c r="G129" s="50" t="str">
        <f t="shared" si="3"/>
        <v>табл.</v>
      </c>
      <c r="H129" s="51">
        <f t="shared" si="4"/>
        <v>60</v>
      </c>
      <c r="I129" s="62">
        <v>12</v>
      </c>
      <c r="J129" s="59"/>
      <c r="K129" s="22" t="s">
        <v>183</v>
      </c>
      <c r="L129" s="60"/>
      <c r="M129" s="60"/>
      <c r="N129" s="70">
        <v>50</v>
      </c>
      <c r="O129" s="76">
        <v>10</v>
      </c>
      <c r="P129" s="70"/>
      <c r="Q129" s="59"/>
      <c r="R129" s="59"/>
      <c r="S129" s="65"/>
    </row>
    <row r="130" spans="1:19" ht="23.25" x14ac:dyDescent="0.2">
      <c r="A130" s="57"/>
      <c r="B130" s="29" t="s">
        <v>212</v>
      </c>
      <c r="C130" s="57" t="s">
        <v>436</v>
      </c>
      <c r="D130" s="54" t="s">
        <v>437</v>
      </c>
      <c r="E130" s="12" t="s">
        <v>72</v>
      </c>
      <c r="F130" s="61" t="s">
        <v>174</v>
      </c>
      <c r="G130" s="50" t="str">
        <f t="shared" ref="G130" si="5">E130</f>
        <v>таб</v>
      </c>
      <c r="H130" s="47">
        <f t="shared" ref="H130" si="6">L130+M130+N130+O130+P130+Q130+R130</f>
        <v>1120</v>
      </c>
      <c r="I130" s="62">
        <v>3.48</v>
      </c>
      <c r="J130" s="59"/>
      <c r="K130" s="22" t="s">
        <v>393</v>
      </c>
      <c r="L130" s="60"/>
      <c r="M130" s="60"/>
      <c r="N130" s="70"/>
      <c r="O130" s="76"/>
      <c r="P130" s="70"/>
      <c r="Q130" s="59"/>
      <c r="R130" s="59">
        <v>1120</v>
      </c>
      <c r="S130" s="65"/>
    </row>
    <row r="131" spans="1:19" ht="23.25" x14ac:dyDescent="0.2">
      <c r="A131" s="57"/>
      <c r="B131" s="29" t="s">
        <v>212</v>
      </c>
      <c r="C131" s="57" t="s">
        <v>349</v>
      </c>
      <c r="D131" s="54" t="s">
        <v>266</v>
      </c>
      <c r="E131" s="22" t="s">
        <v>2</v>
      </c>
      <c r="F131" s="61" t="s">
        <v>265</v>
      </c>
      <c r="G131" s="50" t="str">
        <f t="shared" si="3"/>
        <v>табл.</v>
      </c>
      <c r="H131" s="47">
        <v>360</v>
      </c>
      <c r="I131" s="62">
        <v>1.2</v>
      </c>
      <c r="J131" s="59"/>
      <c r="K131" s="22" t="s">
        <v>28</v>
      </c>
      <c r="L131" s="60"/>
      <c r="M131" s="60"/>
      <c r="N131" s="70"/>
      <c r="O131" s="76" t="s">
        <v>392</v>
      </c>
      <c r="P131" s="70"/>
      <c r="Q131" s="59"/>
      <c r="R131" s="59">
        <v>240</v>
      </c>
      <c r="S131" s="65"/>
    </row>
    <row r="132" spans="1:19" ht="23.25" x14ac:dyDescent="0.2">
      <c r="A132" s="57"/>
      <c r="B132" s="29" t="s">
        <v>212</v>
      </c>
      <c r="C132" s="57"/>
      <c r="D132" s="54" t="s">
        <v>268</v>
      </c>
      <c r="E132" s="22" t="s">
        <v>2</v>
      </c>
      <c r="F132" s="61" t="s">
        <v>267</v>
      </c>
      <c r="G132" s="12" t="str">
        <f t="shared" si="3"/>
        <v>табл.</v>
      </c>
      <c r="H132" s="47">
        <f t="shared" si="4"/>
        <v>120</v>
      </c>
      <c r="I132" s="62">
        <v>5.5</v>
      </c>
      <c r="J132" s="59"/>
      <c r="K132" s="22" t="s">
        <v>99</v>
      </c>
      <c r="L132" s="60"/>
      <c r="M132" s="60"/>
      <c r="N132" s="70"/>
      <c r="O132" s="76"/>
      <c r="P132" s="70"/>
      <c r="Q132" s="59"/>
      <c r="R132" s="59">
        <v>120</v>
      </c>
      <c r="S132" s="65"/>
    </row>
    <row r="133" spans="1:19" ht="40.5" x14ac:dyDescent="0.2">
      <c r="A133" s="57"/>
      <c r="B133" s="29" t="s">
        <v>212</v>
      </c>
      <c r="C133" s="57" t="s">
        <v>350</v>
      </c>
      <c r="D133" s="54" t="s">
        <v>270</v>
      </c>
      <c r="E133" s="22" t="s">
        <v>2</v>
      </c>
      <c r="F133" s="61" t="s">
        <v>101</v>
      </c>
      <c r="G133" s="50" t="str">
        <f t="shared" si="3"/>
        <v>табл.</v>
      </c>
      <c r="H133" s="51">
        <f t="shared" si="4"/>
        <v>1400</v>
      </c>
      <c r="I133" s="62">
        <v>7.68</v>
      </c>
      <c r="J133" s="59"/>
      <c r="K133" s="22" t="s">
        <v>70</v>
      </c>
      <c r="L133" s="60"/>
      <c r="M133" s="60"/>
      <c r="N133" s="70">
        <v>700</v>
      </c>
      <c r="O133" s="76">
        <v>140</v>
      </c>
      <c r="P133" s="70"/>
      <c r="Q133" s="59"/>
      <c r="R133" s="59">
        <v>560</v>
      </c>
      <c r="S133" s="65"/>
    </row>
    <row r="134" spans="1:19" ht="23.25" x14ac:dyDescent="0.2">
      <c r="A134" s="57"/>
      <c r="B134" s="29" t="s">
        <v>212</v>
      </c>
      <c r="C134" s="57" t="s">
        <v>351</v>
      </c>
      <c r="D134" s="54" t="s">
        <v>271</v>
      </c>
      <c r="E134" s="22" t="s">
        <v>2</v>
      </c>
      <c r="F134" s="61" t="s">
        <v>57</v>
      </c>
      <c r="G134" s="12" t="str">
        <f t="shared" ref="G134:G166" si="7">E134</f>
        <v>табл.</v>
      </c>
      <c r="H134" s="47">
        <f t="shared" ref="H134:H166" si="8">L134+M134+N134+O134+P134+Q134+R134</f>
        <v>630</v>
      </c>
      <c r="I134" s="62">
        <v>0.72</v>
      </c>
      <c r="J134" s="59"/>
      <c r="K134" s="22" t="s">
        <v>185</v>
      </c>
      <c r="L134" s="60"/>
      <c r="M134" s="60"/>
      <c r="N134" s="70">
        <v>30</v>
      </c>
      <c r="O134" s="76"/>
      <c r="P134" s="70"/>
      <c r="Q134" s="59"/>
      <c r="R134" s="59">
        <v>600</v>
      </c>
      <c r="S134" s="65"/>
    </row>
    <row r="135" spans="1:19" ht="23.25" x14ac:dyDescent="0.2">
      <c r="A135" s="57"/>
      <c r="B135" s="29" t="s">
        <v>212</v>
      </c>
      <c r="C135" s="54" t="s">
        <v>42</v>
      </c>
      <c r="D135" s="54" t="s">
        <v>42</v>
      </c>
      <c r="E135" s="22" t="s">
        <v>2</v>
      </c>
      <c r="F135" s="61" t="s">
        <v>264</v>
      </c>
      <c r="G135" s="12" t="str">
        <f t="shared" si="7"/>
        <v>табл.</v>
      </c>
      <c r="H135" s="47">
        <f t="shared" si="8"/>
        <v>570</v>
      </c>
      <c r="I135" s="62">
        <v>0.3</v>
      </c>
      <c r="J135" s="59"/>
      <c r="K135" s="22" t="s">
        <v>377</v>
      </c>
      <c r="L135" s="60"/>
      <c r="M135" s="60"/>
      <c r="N135" s="70"/>
      <c r="O135" s="76">
        <v>390</v>
      </c>
      <c r="P135" s="70"/>
      <c r="Q135" s="59"/>
      <c r="R135" s="59">
        <v>180</v>
      </c>
      <c r="S135" s="65"/>
    </row>
    <row r="136" spans="1:19" ht="23.25" x14ac:dyDescent="0.2">
      <c r="A136" s="57"/>
      <c r="B136" s="29" t="s">
        <v>212</v>
      </c>
      <c r="C136" s="54" t="s">
        <v>272</v>
      </c>
      <c r="D136" s="54" t="s">
        <v>272</v>
      </c>
      <c r="E136" s="22" t="s">
        <v>2</v>
      </c>
      <c r="F136" s="61" t="s">
        <v>226</v>
      </c>
      <c r="G136" s="50" t="str">
        <f t="shared" si="7"/>
        <v>табл.</v>
      </c>
      <c r="H136" s="51">
        <f t="shared" si="8"/>
        <v>1770</v>
      </c>
      <c r="I136" s="62">
        <v>1.1100000000000001</v>
      </c>
      <c r="J136" s="59"/>
      <c r="K136" s="22" t="s">
        <v>378</v>
      </c>
      <c r="L136" s="60"/>
      <c r="M136" s="60"/>
      <c r="N136" s="70"/>
      <c r="O136" s="76">
        <v>990</v>
      </c>
      <c r="P136" s="70"/>
      <c r="Q136" s="59"/>
      <c r="R136" s="59">
        <v>780</v>
      </c>
      <c r="S136" s="65"/>
    </row>
    <row r="137" spans="1:19" ht="23.25" x14ac:dyDescent="0.2">
      <c r="A137" s="57"/>
      <c r="B137" s="29" t="s">
        <v>212</v>
      </c>
      <c r="C137" s="54" t="s">
        <v>273</v>
      </c>
      <c r="D137" s="54" t="s">
        <v>273</v>
      </c>
      <c r="E137" s="22" t="s">
        <v>4</v>
      </c>
      <c r="F137" s="61" t="s">
        <v>33</v>
      </c>
      <c r="G137" s="12" t="str">
        <f t="shared" si="7"/>
        <v>фл.</v>
      </c>
      <c r="H137" s="47">
        <f t="shared" si="8"/>
        <v>520</v>
      </c>
      <c r="I137" s="62">
        <v>15</v>
      </c>
      <c r="J137" s="59"/>
      <c r="K137" s="22" t="s">
        <v>99</v>
      </c>
      <c r="L137" s="60"/>
      <c r="M137" s="60"/>
      <c r="N137" s="70">
        <v>270</v>
      </c>
      <c r="O137" s="76">
        <v>80</v>
      </c>
      <c r="P137" s="70"/>
      <c r="Q137" s="59"/>
      <c r="R137" s="59">
        <v>170</v>
      </c>
      <c r="S137" s="65"/>
    </row>
    <row r="138" spans="1:19" ht="23.25" x14ac:dyDescent="0.2">
      <c r="A138" s="57"/>
      <c r="B138" s="29" t="s">
        <v>212</v>
      </c>
      <c r="C138" s="54" t="s">
        <v>43</v>
      </c>
      <c r="D138" s="54" t="s">
        <v>43</v>
      </c>
      <c r="E138" s="22" t="s">
        <v>4</v>
      </c>
      <c r="F138" s="61" t="s">
        <v>33</v>
      </c>
      <c r="G138" s="50" t="str">
        <f t="shared" si="7"/>
        <v>фл.</v>
      </c>
      <c r="H138" s="51">
        <f t="shared" si="8"/>
        <v>140</v>
      </c>
      <c r="I138" s="62">
        <v>19</v>
      </c>
      <c r="J138" s="59"/>
      <c r="K138" s="22" t="s">
        <v>183</v>
      </c>
      <c r="L138" s="60"/>
      <c r="M138" s="60"/>
      <c r="N138" s="70">
        <v>20</v>
      </c>
      <c r="O138" s="76"/>
      <c r="P138" s="70"/>
      <c r="Q138" s="59"/>
      <c r="R138" s="59">
        <v>120</v>
      </c>
      <c r="S138" s="65"/>
    </row>
    <row r="139" spans="1:19" ht="23.25" x14ac:dyDescent="0.2">
      <c r="A139" s="57"/>
      <c r="B139" s="29" t="s">
        <v>212</v>
      </c>
      <c r="C139" s="57" t="s">
        <v>356</v>
      </c>
      <c r="D139" s="54" t="s">
        <v>275</v>
      </c>
      <c r="E139" s="22" t="s">
        <v>4</v>
      </c>
      <c r="F139" s="61" t="s">
        <v>274</v>
      </c>
      <c r="G139" s="12" t="str">
        <f t="shared" si="7"/>
        <v>фл.</v>
      </c>
      <c r="H139" s="47">
        <f t="shared" si="8"/>
        <v>40</v>
      </c>
      <c r="I139" s="62">
        <v>0.85</v>
      </c>
      <c r="J139" s="59"/>
      <c r="K139" s="22" t="s">
        <v>376</v>
      </c>
      <c r="L139" s="60"/>
      <c r="M139" s="60"/>
      <c r="N139" s="70">
        <v>40</v>
      </c>
      <c r="O139" s="76"/>
      <c r="P139" s="70"/>
      <c r="Q139" s="59"/>
      <c r="R139" s="59"/>
      <c r="S139" s="65"/>
    </row>
    <row r="140" spans="1:19" ht="46.5" x14ac:dyDescent="0.2">
      <c r="A140" s="57"/>
      <c r="B140" s="29" t="s">
        <v>212</v>
      </c>
      <c r="C140" s="54" t="s">
        <v>276</v>
      </c>
      <c r="D140" s="54" t="s">
        <v>276</v>
      </c>
      <c r="E140" s="22" t="s">
        <v>2</v>
      </c>
      <c r="F140" s="22" t="s">
        <v>215</v>
      </c>
      <c r="G140" s="50" t="str">
        <f t="shared" si="7"/>
        <v>табл.</v>
      </c>
      <c r="H140" s="51">
        <f t="shared" si="8"/>
        <v>500</v>
      </c>
      <c r="I140" s="22">
        <v>0.22</v>
      </c>
      <c r="J140" s="59"/>
      <c r="K140" s="22" t="s">
        <v>374</v>
      </c>
      <c r="L140" s="60"/>
      <c r="M140" s="60"/>
      <c r="N140" s="70"/>
      <c r="O140" s="76"/>
      <c r="P140" s="70"/>
      <c r="Q140" s="59"/>
      <c r="R140" s="59">
        <v>500</v>
      </c>
      <c r="S140" s="65"/>
    </row>
    <row r="141" spans="1:19" ht="46.5" x14ac:dyDescent="0.2">
      <c r="A141" s="57"/>
      <c r="B141" s="29" t="s">
        <v>212</v>
      </c>
      <c r="C141" s="54" t="s">
        <v>280</v>
      </c>
      <c r="D141" s="54" t="s">
        <v>280</v>
      </c>
      <c r="E141" s="22" t="s">
        <v>2</v>
      </c>
      <c r="F141" s="22" t="s">
        <v>281</v>
      </c>
      <c r="G141" s="12" t="str">
        <f t="shared" si="7"/>
        <v>табл.</v>
      </c>
      <c r="H141" s="47">
        <f t="shared" si="8"/>
        <v>790</v>
      </c>
      <c r="I141" s="22">
        <v>3.54</v>
      </c>
      <c r="J141" s="59"/>
      <c r="K141" s="22" t="s">
        <v>127</v>
      </c>
      <c r="L141" s="60"/>
      <c r="M141" s="60"/>
      <c r="N141" s="70"/>
      <c r="O141" s="76">
        <v>790</v>
      </c>
      <c r="P141" s="70"/>
      <c r="Q141" s="59"/>
      <c r="R141" s="59"/>
      <c r="S141" s="65"/>
    </row>
    <row r="142" spans="1:19" ht="23.25" x14ac:dyDescent="0.2">
      <c r="A142" s="57"/>
      <c r="B142" s="29" t="s">
        <v>212</v>
      </c>
      <c r="C142" s="57"/>
      <c r="D142" s="54" t="s">
        <v>290</v>
      </c>
      <c r="E142" s="22" t="s">
        <v>4</v>
      </c>
      <c r="F142" s="22" t="s">
        <v>282</v>
      </c>
      <c r="G142" s="50" t="str">
        <f t="shared" si="7"/>
        <v>фл.</v>
      </c>
      <c r="H142" s="51">
        <f t="shared" si="8"/>
        <v>20</v>
      </c>
      <c r="I142" s="62">
        <v>315</v>
      </c>
      <c r="J142" s="59"/>
      <c r="K142" s="22" t="s">
        <v>210</v>
      </c>
      <c r="L142" s="60"/>
      <c r="M142" s="60"/>
      <c r="N142" s="70"/>
      <c r="O142" s="76">
        <v>20</v>
      </c>
      <c r="P142" s="70"/>
      <c r="Q142" s="59"/>
      <c r="R142" s="59"/>
      <c r="S142" s="65"/>
    </row>
    <row r="143" spans="1:19" ht="23.25" x14ac:dyDescent="0.2">
      <c r="A143" s="57"/>
      <c r="B143" s="29" t="s">
        <v>212</v>
      </c>
      <c r="C143" s="54" t="s">
        <v>283</v>
      </c>
      <c r="D143" s="54" t="s">
        <v>283</v>
      </c>
      <c r="E143" s="22" t="s">
        <v>2</v>
      </c>
      <c r="F143" s="22" t="s">
        <v>284</v>
      </c>
      <c r="G143" s="50" t="str">
        <f t="shared" si="7"/>
        <v>табл.</v>
      </c>
      <c r="H143" s="51">
        <f t="shared" si="8"/>
        <v>60</v>
      </c>
      <c r="I143" s="62">
        <v>24.6</v>
      </c>
      <c r="J143" s="59"/>
      <c r="K143" s="22" t="s">
        <v>27</v>
      </c>
      <c r="L143" s="60"/>
      <c r="M143" s="60"/>
      <c r="N143" s="70"/>
      <c r="O143" s="76">
        <v>60</v>
      </c>
      <c r="P143" s="70"/>
      <c r="Q143" s="59"/>
      <c r="R143" s="59"/>
      <c r="S143" s="65"/>
    </row>
    <row r="144" spans="1:19" ht="23.25" x14ac:dyDescent="0.2">
      <c r="A144" s="57"/>
      <c r="B144" s="29" t="s">
        <v>212</v>
      </c>
      <c r="C144" s="57" t="s">
        <v>142</v>
      </c>
      <c r="D144" s="54" t="s">
        <v>285</v>
      </c>
      <c r="E144" s="22" t="s">
        <v>2</v>
      </c>
      <c r="F144" s="22" t="s">
        <v>155</v>
      </c>
      <c r="G144" s="12" t="str">
        <f t="shared" si="7"/>
        <v>табл.</v>
      </c>
      <c r="H144" s="47">
        <f t="shared" si="8"/>
        <v>84</v>
      </c>
      <c r="I144" s="62">
        <v>6.85</v>
      </c>
      <c r="J144" s="59"/>
      <c r="K144" s="22" t="s">
        <v>94</v>
      </c>
      <c r="L144" s="60"/>
      <c r="M144" s="60"/>
      <c r="N144" s="70"/>
      <c r="O144" s="76">
        <v>28</v>
      </c>
      <c r="P144" s="70"/>
      <c r="Q144" s="59"/>
      <c r="R144" s="59">
        <v>56</v>
      </c>
      <c r="S144" s="65"/>
    </row>
    <row r="145" spans="1:19" ht="40.5" x14ac:dyDescent="0.2">
      <c r="A145" s="57"/>
      <c r="B145" s="29" t="s">
        <v>212</v>
      </c>
      <c r="C145" s="57" t="s">
        <v>352</v>
      </c>
      <c r="D145" s="54" t="s">
        <v>286</v>
      </c>
      <c r="E145" s="22" t="s">
        <v>2</v>
      </c>
      <c r="F145" s="22" t="s">
        <v>259</v>
      </c>
      <c r="G145" s="50" t="str">
        <f t="shared" si="7"/>
        <v>табл.</v>
      </c>
      <c r="H145" s="51">
        <f t="shared" si="8"/>
        <v>120</v>
      </c>
      <c r="I145" s="62">
        <v>1.4</v>
      </c>
      <c r="J145" s="59"/>
      <c r="K145" s="22" t="s">
        <v>379</v>
      </c>
      <c r="L145" s="60"/>
      <c r="M145" s="60"/>
      <c r="N145" s="70"/>
      <c r="O145" s="76">
        <v>120</v>
      </c>
      <c r="P145" s="70"/>
      <c r="Q145" s="59"/>
      <c r="R145" s="59"/>
      <c r="S145" s="65"/>
    </row>
    <row r="146" spans="1:19" ht="23.25" x14ac:dyDescent="0.2">
      <c r="A146" s="57"/>
      <c r="B146" s="29" t="s">
        <v>212</v>
      </c>
      <c r="C146" s="57" t="s">
        <v>353</v>
      </c>
      <c r="D146" s="54" t="s">
        <v>287</v>
      </c>
      <c r="E146" s="22" t="s">
        <v>2</v>
      </c>
      <c r="F146" s="22" t="s">
        <v>220</v>
      </c>
      <c r="G146" s="12" t="str">
        <f t="shared" si="7"/>
        <v>табл.</v>
      </c>
      <c r="H146" s="47">
        <f t="shared" si="8"/>
        <v>504</v>
      </c>
      <c r="I146" s="62">
        <v>45.86</v>
      </c>
      <c r="J146" s="59"/>
      <c r="K146" s="22" t="s">
        <v>125</v>
      </c>
      <c r="L146" s="60"/>
      <c r="M146" s="60"/>
      <c r="N146" s="70"/>
      <c r="O146" s="76">
        <v>504</v>
      </c>
      <c r="P146" s="70"/>
      <c r="Q146" s="59"/>
      <c r="R146" s="59"/>
      <c r="S146" s="65"/>
    </row>
    <row r="147" spans="1:19" ht="23.25" x14ac:dyDescent="0.2">
      <c r="A147" s="57"/>
      <c r="B147" s="29" t="s">
        <v>212</v>
      </c>
      <c r="C147" s="57"/>
      <c r="D147" s="54" t="s">
        <v>288</v>
      </c>
      <c r="E147" s="63" t="s">
        <v>2</v>
      </c>
      <c r="F147" s="63" t="s">
        <v>254</v>
      </c>
      <c r="G147" s="50" t="str">
        <f t="shared" si="7"/>
        <v>табл.</v>
      </c>
      <c r="H147" s="51">
        <f t="shared" si="8"/>
        <v>30</v>
      </c>
      <c r="I147" s="62">
        <v>2.37</v>
      </c>
      <c r="J147" s="59"/>
      <c r="K147" s="22" t="s">
        <v>380</v>
      </c>
      <c r="L147" s="60"/>
      <c r="M147" s="60"/>
      <c r="N147" s="70"/>
      <c r="O147" s="76">
        <v>30</v>
      </c>
      <c r="P147" s="70"/>
      <c r="Q147" s="59"/>
      <c r="R147" s="59"/>
      <c r="S147" s="65"/>
    </row>
    <row r="148" spans="1:19" ht="23.25" x14ac:dyDescent="0.2">
      <c r="A148" s="57"/>
      <c r="B148" s="29" t="s">
        <v>212</v>
      </c>
      <c r="C148" s="54" t="s">
        <v>102</v>
      </c>
      <c r="D148" s="54" t="s">
        <v>102</v>
      </c>
      <c r="E148" s="63" t="s">
        <v>4</v>
      </c>
      <c r="F148" s="63" t="s">
        <v>289</v>
      </c>
      <c r="G148" s="50" t="str">
        <f t="shared" si="7"/>
        <v>фл.</v>
      </c>
      <c r="H148" s="51">
        <f t="shared" si="8"/>
        <v>180</v>
      </c>
      <c r="I148" s="62">
        <v>34.1</v>
      </c>
      <c r="J148" s="59"/>
      <c r="K148" s="22"/>
      <c r="L148" s="60"/>
      <c r="M148" s="60"/>
      <c r="N148" s="70"/>
      <c r="O148" s="76"/>
      <c r="P148" s="70"/>
      <c r="Q148" s="59"/>
      <c r="R148" s="59">
        <v>180</v>
      </c>
      <c r="S148" s="65"/>
    </row>
    <row r="149" spans="1:19" ht="23.25" x14ac:dyDescent="0.2">
      <c r="A149" s="57"/>
      <c r="B149" s="29" t="s">
        <v>212</v>
      </c>
      <c r="C149" s="57" t="s">
        <v>142</v>
      </c>
      <c r="D149" s="54" t="s">
        <v>285</v>
      </c>
      <c r="E149" s="63" t="s">
        <v>2</v>
      </c>
      <c r="F149" s="63" t="s">
        <v>215</v>
      </c>
      <c r="G149" s="12" t="str">
        <f t="shared" si="7"/>
        <v>табл.</v>
      </c>
      <c r="H149" s="47">
        <f t="shared" si="8"/>
        <v>28</v>
      </c>
      <c r="I149" s="62">
        <v>5.29</v>
      </c>
      <c r="J149" s="59"/>
      <c r="K149" s="22" t="s">
        <v>160</v>
      </c>
      <c r="L149" s="60"/>
      <c r="M149" s="60"/>
      <c r="N149" s="70"/>
      <c r="O149" s="76"/>
      <c r="P149" s="70"/>
      <c r="Q149" s="59"/>
      <c r="R149" s="59">
        <v>28</v>
      </c>
      <c r="S149" s="65"/>
    </row>
    <row r="150" spans="1:19" ht="23.25" x14ac:dyDescent="0.2">
      <c r="A150" s="57"/>
      <c r="B150" s="22" t="s">
        <v>337</v>
      </c>
      <c r="C150" s="66" t="s">
        <v>291</v>
      </c>
      <c r="D150" s="66" t="s">
        <v>291</v>
      </c>
      <c r="E150" s="63" t="s">
        <v>2</v>
      </c>
      <c r="F150" s="63" t="s">
        <v>279</v>
      </c>
      <c r="G150" s="12" t="str">
        <f t="shared" si="7"/>
        <v>табл.</v>
      </c>
      <c r="H150" s="47">
        <f t="shared" si="8"/>
        <v>300</v>
      </c>
      <c r="I150" s="62">
        <v>0</v>
      </c>
      <c r="J150" s="59"/>
      <c r="K150" s="22" t="s">
        <v>374</v>
      </c>
      <c r="L150" s="60"/>
      <c r="M150" s="60"/>
      <c r="N150" s="70"/>
      <c r="O150" s="76"/>
      <c r="P150" s="70"/>
      <c r="Q150" s="59"/>
      <c r="R150" s="59">
        <v>300</v>
      </c>
      <c r="S150" s="65"/>
    </row>
    <row r="151" spans="1:19" ht="23.25" x14ac:dyDescent="0.2">
      <c r="A151" s="57"/>
      <c r="B151" s="22" t="s">
        <v>337</v>
      </c>
      <c r="C151" s="66" t="s">
        <v>292</v>
      </c>
      <c r="D151" s="66" t="s">
        <v>292</v>
      </c>
      <c r="E151" s="63" t="s">
        <v>2</v>
      </c>
      <c r="F151" s="63" t="s">
        <v>215</v>
      </c>
      <c r="G151" s="50" t="str">
        <f t="shared" si="7"/>
        <v>табл.</v>
      </c>
      <c r="H151" s="51">
        <f t="shared" si="8"/>
        <v>950</v>
      </c>
      <c r="I151" s="62">
        <v>0</v>
      </c>
      <c r="J151" s="59"/>
      <c r="K151" s="22" t="s">
        <v>98</v>
      </c>
      <c r="L151" s="60"/>
      <c r="M151" s="60"/>
      <c r="N151" s="70"/>
      <c r="O151" s="76">
        <v>500</v>
      </c>
      <c r="P151" s="70"/>
      <c r="Q151" s="59"/>
      <c r="R151" s="59">
        <v>450</v>
      </c>
      <c r="S151" s="65"/>
    </row>
    <row r="152" spans="1:19" ht="23.25" x14ac:dyDescent="0.2">
      <c r="A152" s="57"/>
      <c r="B152" s="22" t="s">
        <v>337</v>
      </c>
      <c r="C152" s="66" t="s">
        <v>36</v>
      </c>
      <c r="D152" s="66" t="s">
        <v>293</v>
      </c>
      <c r="E152" s="63" t="s">
        <v>2</v>
      </c>
      <c r="F152" s="63" t="s">
        <v>215</v>
      </c>
      <c r="G152" s="50" t="str">
        <f t="shared" si="7"/>
        <v>табл.</v>
      </c>
      <c r="H152" s="51">
        <f t="shared" si="8"/>
        <v>60</v>
      </c>
      <c r="I152" s="62">
        <v>0</v>
      </c>
      <c r="J152" s="59"/>
      <c r="K152" s="24" t="s">
        <v>364</v>
      </c>
      <c r="L152" s="60"/>
      <c r="M152" s="60"/>
      <c r="N152" s="70">
        <v>60</v>
      </c>
      <c r="O152" s="76"/>
      <c r="P152" s="70"/>
      <c r="Q152" s="59"/>
      <c r="R152" s="59"/>
      <c r="S152" s="65"/>
    </row>
    <row r="153" spans="1:19" ht="23.25" x14ac:dyDescent="0.2">
      <c r="A153" s="57"/>
      <c r="B153" s="22" t="s">
        <v>337</v>
      </c>
      <c r="C153" s="66" t="s">
        <v>36</v>
      </c>
      <c r="D153" s="66" t="s">
        <v>36</v>
      </c>
      <c r="E153" s="63" t="s">
        <v>2</v>
      </c>
      <c r="F153" s="63" t="s">
        <v>220</v>
      </c>
      <c r="G153" s="12" t="str">
        <f t="shared" si="7"/>
        <v>табл.</v>
      </c>
      <c r="H153" s="47">
        <f t="shared" si="8"/>
        <v>600</v>
      </c>
      <c r="I153" s="62">
        <v>0</v>
      </c>
      <c r="J153" s="59"/>
      <c r="K153" s="22" t="s">
        <v>380</v>
      </c>
      <c r="L153" s="60"/>
      <c r="M153" s="60"/>
      <c r="N153" s="70">
        <v>200</v>
      </c>
      <c r="O153" s="76"/>
      <c r="P153" s="70"/>
      <c r="Q153" s="59"/>
      <c r="R153" s="59">
        <v>400</v>
      </c>
      <c r="S153" s="65"/>
    </row>
    <row r="154" spans="1:19" ht="23.25" x14ac:dyDescent="0.2">
      <c r="A154" s="57"/>
      <c r="B154" s="22" t="s">
        <v>337</v>
      </c>
      <c r="C154" s="66" t="s">
        <v>223</v>
      </c>
      <c r="D154" s="66" t="s">
        <v>223</v>
      </c>
      <c r="E154" s="63" t="s">
        <v>3</v>
      </c>
      <c r="F154" s="63" t="s">
        <v>294</v>
      </c>
      <c r="G154" s="50" t="str">
        <f t="shared" si="7"/>
        <v>амп.</v>
      </c>
      <c r="H154" s="51">
        <f t="shared" si="8"/>
        <v>290</v>
      </c>
      <c r="I154" s="62">
        <v>0</v>
      </c>
      <c r="J154" s="59"/>
      <c r="K154" s="22" t="s">
        <v>28</v>
      </c>
      <c r="L154" s="60"/>
      <c r="M154" s="60"/>
      <c r="N154" s="70"/>
      <c r="O154" s="76">
        <v>200</v>
      </c>
      <c r="P154" s="70"/>
      <c r="Q154" s="59"/>
      <c r="R154" s="59">
        <v>90</v>
      </c>
      <c r="S154" s="65"/>
    </row>
    <row r="155" spans="1:19" ht="23.25" x14ac:dyDescent="0.2">
      <c r="A155" s="57"/>
      <c r="B155" s="22" t="s">
        <v>337</v>
      </c>
      <c r="C155" s="57" t="s">
        <v>354</v>
      </c>
      <c r="D155" s="66" t="s">
        <v>296</v>
      </c>
      <c r="E155" s="63" t="s">
        <v>2</v>
      </c>
      <c r="F155" s="63" t="s">
        <v>295</v>
      </c>
      <c r="G155" s="12" t="str">
        <f t="shared" si="7"/>
        <v>табл.</v>
      </c>
      <c r="H155" s="47">
        <f t="shared" si="8"/>
        <v>0</v>
      </c>
      <c r="I155" s="62">
        <v>0</v>
      </c>
      <c r="J155" s="59"/>
      <c r="K155" s="22" t="s">
        <v>70</v>
      </c>
      <c r="L155" s="60"/>
      <c r="M155" s="60"/>
      <c r="N155" s="70"/>
      <c r="O155" s="76"/>
      <c r="P155" s="70"/>
      <c r="Q155" s="59"/>
      <c r="R155" s="59"/>
      <c r="S155" s="65"/>
    </row>
    <row r="156" spans="1:19" ht="23.25" x14ac:dyDescent="0.2">
      <c r="A156" s="57"/>
      <c r="B156" s="22" t="s">
        <v>337</v>
      </c>
      <c r="C156" s="57" t="s">
        <v>100</v>
      </c>
      <c r="D156" s="66" t="s">
        <v>297</v>
      </c>
      <c r="E156" s="63" t="s">
        <v>2</v>
      </c>
      <c r="F156" s="63" t="s">
        <v>215</v>
      </c>
      <c r="G156" s="50" t="str">
        <f t="shared" si="7"/>
        <v>табл.</v>
      </c>
      <c r="H156" s="51">
        <f t="shared" si="8"/>
        <v>450</v>
      </c>
      <c r="I156" s="62">
        <v>0</v>
      </c>
      <c r="J156" s="59"/>
      <c r="K156" s="22" t="s">
        <v>381</v>
      </c>
      <c r="L156" s="60"/>
      <c r="M156" s="60"/>
      <c r="N156" s="70"/>
      <c r="O156" s="76"/>
      <c r="P156" s="70"/>
      <c r="Q156" s="59"/>
      <c r="R156" s="59">
        <v>450</v>
      </c>
      <c r="S156" s="65"/>
    </row>
    <row r="157" spans="1:19" ht="23.25" x14ac:dyDescent="0.2">
      <c r="A157" s="57"/>
      <c r="B157" s="22" t="s">
        <v>337</v>
      </c>
      <c r="C157" s="57" t="s">
        <v>235</v>
      </c>
      <c r="D157" s="66" t="s">
        <v>298</v>
      </c>
      <c r="E157" s="63" t="s">
        <v>2</v>
      </c>
      <c r="F157" s="63" t="s">
        <v>232</v>
      </c>
      <c r="G157" s="12" t="str">
        <f t="shared" si="7"/>
        <v>табл.</v>
      </c>
      <c r="H157" s="47">
        <f t="shared" si="8"/>
        <v>1200</v>
      </c>
      <c r="I157" s="62">
        <v>0</v>
      </c>
      <c r="J157" s="59"/>
      <c r="K157" s="22" t="s">
        <v>382</v>
      </c>
      <c r="L157" s="60"/>
      <c r="M157" s="60"/>
      <c r="N157" s="70">
        <v>100</v>
      </c>
      <c r="O157" s="76">
        <v>450</v>
      </c>
      <c r="P157" s="70"/>
      <c r="Q157" s="59"/>
      <c r="R157" s="59">
        <v>650</v>
      </c>
      <c r="S157" s="65"/>
    </row>
    <row r="158" spans="1:19" ht="23.25" x14ac:dyDescent="0.2">
      <c r="A158" s="57"/>
      <c r="B158" s="22" t="s">
        <v>337</v>
      </c>
      <c r="C158" s="66" t="s">
        <v>299</v>
      </c>
      <c r="D158" s="66" t="s">
        <v>299</v>
      </c>
      <c r="E158" s="63" t="s">
        <v>2</v>
      </c>
      <c r="F158" s="63" t="s">
        <v>278</v>
      </c>
      <c r="G158" s="50" t="str">
        <f t="shared" si="7"/>
        <v>табл.</v>
      </c>
      <c r="H158" s="51">
        <f t="shared" si="8"/>
        <v>540</v>
      </c>
      <c r="I158" s="62">
        <v>0</v>
      </c>
      <c r="J158" s="59"/>
      <c r="K158" s="22" t="s">
        <v>382</v>
      </c>
      <c r="L158" s="60"/>
      <c r="M158" s="60"/>
      <c r="N158" s="70">
        <v>80</v>
      </c>
      <c r="O158" s="76">
        <v>180</v>
      </c>
      <c r="P158" s="70"/>
      <c r="Q158" s="59"/>
      <c r="R158" s="59">
        <v>280</v>
      </c>
      <c r="S158" s="65"/>
    </row>
    <row r="159" spans="1:19" ht="23.25" x14ac:dyDescent="0.2">
      <c r="A159" s="57"/>
      <c r="B159" s="22" t="s">
        <v>337</v>
      </c>
      <c r="C159" s="57" t="s">
        <v>355</v>
      </c>
      <c r="D159" s="66" t="s">
        <v>300</v>
      </c>
      <c r="E159" s="63" t="s">
        <v>2</v>
      </c>
      <c r="F159" s="63" t="s">
        <v>232</v>
      </c>
      <c r="G159" s="50" t="str">
        <f t="shared" si="7"/>
        <v>табл.</v>
      </c>
      <c r="H159" s="51">
        <f t="shared" si="8"/>
        <v>180</v>
      </c>
      <c r="I159" s="62">
        <v>0</v>
      </c>
      <c r="J159" s="59"/>
      <c r="K159" s="22" t="s">
        <v>160</v>
      </c>
      <c r="L159" s="60"/>
      <c r="M159" s="60"/>
      <c r="N159" s="70">
        <v>180</v>
      </c>
      <c r="O159" s="76"/>
      <c r="P159" s="70"/>
      <c r="Q159" s="59"/>
      <c r="R159" s="59"/>
      <c r="S159" s="65"/>
    </row>
    <row r="160" spans="1:19" ht="23.25" x14ac:dyDescent="0.2">
      <c r="A160" s="57"/>
      <c r="B160" s="22" t="s">
        <v>337</v>
      </c>
      <c r="C160" s="66" t="s">
        <v>302</v>
      </c>
      <c r="D160" s="66" t="s">
        <v>302</v>
      </c>
      <c r="E160" s="63" t="s">
        <v>4</v>
      </c>
      <c r="F160" s="63" t="s">
        <v>301</v>
      </c>
      <c r="G160" s="12" t="str">
        <f t="shared" si="7"/>
        <v>фл.</v>
      </c>
      <c r="H160" s="47">
        <f>L160+M160+N160+O161+P160+Q160+R160</f>
        <v>0</v>
      </c>
      <c r="I160" s="62">
        <v>0</v>
      </c>
      <c r="J160" s="59"/>
      <c r="K160" s="22" t="s">
        <v>97</v>
      </c>
      <c r="L160" s="60"/>
      <c r="M160" s="60"/>
      <c r="N160" s="70"/>
      <c r="O160" s="86"/>
      <c r="P160" s="70"/>
      <c r="Q160" s="59"/>
      <c r="R160" s="59"/>
      <c r="S160" s="65"/>
    </row>
    <row r="161" spans="1:19" ht="23.25" x14ac:dyDescent="0.2">
      <c r="A161" s="57"/>
      <c r="B161" s="22" t="s">
        <v>337</v>
      </c>
      <c r="C161" s="66" t="s">
        <v>50</v>
      </c>
      <c r="D161" s="66" t="s">
        <v>50</v>
      </c>
      <c r="E161" s="63" t="s">
        <v>2</v>
      </c>
      <c r="F161" s="63" t="s">
        <v>303</v>
      </c>
      <c r="G161" s="50" t="str">
        <f t="shared" si="7"/>
        <v>табл.</v>
      </c>
      <c r="H161" s="51">
        <v>50</v>
      </c>
      <c r="I161" s="62">
        <v>0</v>
      </c>
      <c r="J161" s="59"/>
      <c r="K161" s="22" t="s">
        <v>378</v>
      </c>
      <c r="L161" s="60"/>
      <c r="M161" s="60"/>
      <c r="N161" s="70"/>
      <c r="O161" s="76"/>
      <c r="P161" s="70"/>
      <c r="Q161" s="59"/>
      <c r="R161" s="59">
        <v>50</v>
      </c>
      <c r="S161" s="65"/>
    </row>
    <row r="162" spans="1:19" ht="23.25" x14ac:dyDescent="0.2">
      <c r="A162" s="57"/>
      <c r="B162" s="22" t="s">
        <v>337</v>
      </c>
      <c r="C162" s="57" t="s">
        <v>338</v>
      </c>
      <c r="D162" s="66" t="s">
        <v>304</v>
      </c>
      <c r="E162" s="63" t="s">
        <v>2</v>
      </c>
      <c r="F162" s="63" t="s">
        <v>278</v>
      </c>
      <c r="G162" s="12" t="str">
        <f t="shared" si="7"/>
        <v>табл.</v>
      </c>
      <c r="H162" s="47">
        <f t="shared" si="8"/>
        <v>600</v>
      </c>
      <c r="I162" s="62">
        <v>0</v>
      </c>
      <c r="J162" s="59"/>
      <c r="K162" s="22" t="s">
        <v>373</v>
      </c>
      <c r="L162" s="60"/>
      <c r="M162" s="60"/>
      <c r="N162" s="70">
        <v>240</v>
      </c>
      <c r="O162" s="76">
        <v>180</v>
      </c>
      <c r="P162" s="70"/>
      <c r="Q162" s="59"/>
      <c r="R162" s="59">
        <v>180</v>
      </c>
      <c r="S162" s="65"/>
    </row>
    <row r="163" spans="1:19" ht="23.25" x14ac:dyDescent="0.2">
      <c r="A163" s="57"/>
      <c r="B163" s="22" t="s">
        <v>337</v>
      </c>
      <c r="C163" s="57" t="s">
        <v>357</v>
      </c>
      <c r="D163" s="66" t="s">
        <v>305</v>
      </c>
      <c r="E163" s="63" t="s">
        <v>2</v>
      </c>
      <c r="F163" s="63" t="s">
        <v>269</v>
      </c>
      <c r="G163" s="50" t="str">
        <f t="shared" si="7"/>
        <v>табл.</v>
      </c>
      <c r="H163" s="51">
        <f t="shared" si="8"/>
        <v>30</v>
      </c>
      <c r="I163" s="62">
        <v>0</v>
      </c>
      <c r="J163" s="59"/>
      <c r="K163" s="22" t="s">
        <v>210</v>
      </c>
      <c r="L163" s="60"/>
      <c r="M163" s="60"/>
      <c r="N163" s="70"/>
      <c r="O163" s="76">
        <v>15</v>
      </c>
      <c r="P163" s="70"/>
      <c r="Q163" s="59"/>
      <c r="R163" s="59">
        <v>15</v>
      </c>
      <c r="S163" s="65"/>
    </row>
    <row r="164" spans="1:19" ht="23.25" x14ac:dyDescent="0.2">
      <c r="A164" s="57"/>
      <c r="B164" s="22" t="s">
        <v>337</v>
      </c>
      <c r="C164" s="57" t="s">
        <v>186</v>
      </c>
      <c r="D164" s="66" t="s">
        <v>306</v>
      </c>
      <c r="E164" s="63" t="s">
        <v>2</v>
      </c>
      <c r="F164" s="63" t="s">
        <v>174</v>
      </c>
      <c r="G164" s="12" t="str">
        <f t="shared" si="7"/>
        <v>табл.</v>
      </c>
      <c r="H164" s="47">
        <f t="shared" si="8"/>
        <v>140</v>
      </c>
      <c r="I164" s="62">
        <v>0</v>
      </c>
      <c r="J164" s="59"/>
      <c r="K164" s="22" t="s">
        <v>125</v>
      </c>
      <c r="L164" s="60"/>
      <c r="M164" s="60"/>
      <c r="N164" s="70"/>
      <c r="O164" s="76">
        <v>100</v>
      </c>
      <c r="P164" s="70"/>
      <c r="Q164" s="59"/>
      <c r="R164" s="59">
        <v>40</v>
      </c>
      <c r="S164" s="65"/>
    </row>
    <row r="165" spans="1:19" ht="23.25" x14ac:dyDescent="0.2">
      <c r="A165" s="57"/>
      <c r="B165" s="22" t="s">
        <v>337</v>
      </c>
      <c r="C165" s="66" t="s">
        <v>307</v>
      </c>
      <c r="D165" s="66" t="s">
        <v>307</v>
      </c>
      <c r="E165" s="63" t="s">
        <v>2</v>
      </c>
      <c r="F165" s="63"/>
      <c r="G165" s="50" t="str">
        <f t="shared" si="7"/>
        <v>табл.</v>
      </c>
      <c r="H165" s="51">
        <f t="shared" si="8"/>
        <v>0</v>
      </c>
      <c r="I165" s="62">
        <v>0</v>
      </c>
      <c r="J165" s="59"/>
      <c r="K165" s="22" t="s">
        <v>96</v>
      </c>
      <c r="L165" s="60"/>
      <c r="M165" s="60"/>
      <c r="N165" s="70"/>
      <c r="O165" s="76"/>
      <c r="P165" s="70"/>
      <c r="Q165" s="59"/>
      <c r="R165" s="59"/>
      <c r="S165" s="65"/>
    </row>
    <row r="166" spans="1:19" ht="23.25" x14ac:dyDescent="0.2">
      <c r="A166" s="57"/>
      <c r="B166" s="22" t="s">
        <v>337</v>
      </c>
      <c r="C166" s="66" t="s">
        <v>308</v>
      </c>
      <c r="D166" s="66" t="s">
        <v>308</v>
      </c>
      <c r="E166" s="63" t="s">
        <v>2</v>
      </c>
      <c r="F166" s="63" t="s">
        <v>241</v>
      </c>
      <c r="G166" s="12" t="str">
        <f t="shared" si="7"/>
        <v>табл.</v>
      </c>
      <c r="H166" s="47">
        <f t="shared" si="8"/>
        <v>400</v>
      </c>
      <c r="I166" s="62">
        <v>0</v>
      </c>
      <c r="J166" s="59"/>
      <c r="K166" s="22" t="s">
        <v>376</v>
      </c>
      <c r="L166" s="60"/>
      <c r="M166" s="60"/>
      <c r="N166" s="70"/>
      <c r="O166" s="76"/>
      <c r="P166" s="70"/>
      <c r="Q166" s="59"/>
      <c r="R166" s="59">
        <v>400</v>
      </c>
      <c r="S166" s="65"/>
    </row>
    <row r="167" spans="1:19" ht="23.25" x14ac:dyDescent="0.2">
      <c r="A167" s="57"/>
      <c r="B167" s="22" t="s">
        <v>337</v>
      </c>
      <c r="C167" s="57"/>
      <c r="D167" s="66" t="s">
        <v>309</v>
      </c>
      <c r="E167" s="63" t="s">
        <v>2</v>
      </c>
      <c r="F167" s="63" t="s">
        <v>220</v>
      </c>
      <c r="G167" s="12" t="str">
        <f t="shared" ref="G167:G193" si="9">E167</f>
        <v>табл.</v>
      </c>
      <c r="H167" s="47">
        <f t="shared" ref="H167:H193" si="10">L167+M167+N167+O167+P167+Q167+R167</f>
        <v>308</v>
      </c>
      <c r="I167" s="62">
        <v>0</v>
      </c>
      <c r="J167" s="59"/>
      <c r="K167" s="22" t="s">
        <v>125</v>
      </c>
      <c r="L167" s="60"/>
      <c r="M167" s="60"/>
      <c r="N167" s="70"/>
      <c r="O167" s="76"/>
      <c r="P167" s="70"/>
      <c r="Q167" s="59"/>
      <c r="R167" s="59">
        <v>308</v>
      </c>
      <c r="S167" s="65"/>
    </row>
    <row r="168" spans="1:19" ht="23.25" x14ac:dyDescent="0.2">
      <c r="A168" s="57"/>
      <c r="B168" s="22" t="s">
        <v>337</v>
      </c>
      <c r="C168" s="66" t="s">
        <v>310</v>
      </c>
      <c r="D168" s="66" t="s">
        <v>310</v>
      </c>
      <c r="E168" s="63" t="s">
        <v>2</v>
      </c>
      <c r="F168" s="63" t="s">
        <v>57</v>
      </c>
      <c r="G168" s="12" t="str">
        <f t="shared" si="9"/>
        <v>табл.</v>
      </c>
      <c r="H168" s="47">
        <f t="shared" si="10"/>
        <v>392</v>
      </c>
      <c r="I168" s="62">
        <v>0</v>
      </c>
      <c r="J168" s="59"/>
      <c r="K168" s="22" t="s">
        <v>127</v>
      </c>
      <c r="L168" s="60"/>
      <c r="M168" s="60"/>
      <c r="N168" s="70"/>
      <c r="O168" s="76">
        <v>294</v>
      </c>
      <c r="P168" s="70"/>
      <c r="Q168" s="59"/>
      <c r="R168" s="59">
        <v>98</v>
      </c>
      <c r="S168" s="65"/>
    </row>
    <row r="169" spans="1:19" ht="23.25" x14ac:dyDescent="0.2">
      <c r="A169" s="57"/>
      <c r="B169" s="22" t="s">
        <v>337</v>
      </c>
      <c r="C169" s="57" t="s">
        <v>358</v>
      </c>
      <c r="D169" s="66" t="s">
        <v>313</v>
      </c>
      <c r="E169" s="63" t="s">
        <v>2</v>
      </c>
      <c r="F169" s="63" t="s">
        <v>312</v>
      </c>
      <c r="G169" s="12" t="str">
        <f t="shared" si="9"/>
        <v>табл.</v>
      </c>
      <c r="H169" s="47">
        <f t="shared" si="10"/>
        <v>240</v>
      </c>
      <c r="I169" s="62">
        <v>0</v>
      </c>
      <c r="J169" s="59"/>
      <c r="K169" s="22" t="s">
        <v>94</v>
      </c>
      <c r="L169" s="60"/>
      <c r="M169" s="60"/>
      <c r="N169" s="70">
        <v>160</v>
      </c>
      <c r="O169" s="76"/>
      <c r="P169" s="70"/>
      <c r="Q169" s="59"/>
      <c r="R169" s="59">
        <v>80</v>
      </c>
      <c r="S169" s="65"/>
    </row>
    <row r="170" spans="1:19" ht="23.25" x14ac:dyDescent="0.2">
      <c r="A170" s="57"/>
      <c r="B170" s="22" t="s">
        <v>337</v>
      </c>
      <c r="C170" s="66" t="s">
        <v>315</v>
      </c>
      <c r="D170" s="66" t="s">
        <v>315</v>
      </c>
      <c r="E170" s="63" t="s">
        <v>2</v>
      </c>
      <c r="F170" s="63" t="s">
        <v>314</v>
      </c>
      <c r="G170" s="50" t="str">
        <f t="shared" si="9"/>
        <v>табл.</v>
      </c>
      <c r="H170" s="51">
        <f t="shared" si="10"/>
        <v>70</v>
      </c>
      <c r="I170" s="62">
        <v>0</v>
      </c>
      <c r="J170" s="59"/>
      <c r="K170" s="22" t="s">
        <v>99</v>
      </c>
      <c r="L170" s="60"/>
      <c r="M170" s="60"/>
      <c r="N170" s="70"/>
      <c r="O170" s="76"/>
      <c r="P170" s="70"/>
      <c r="Q170" s="59"/>
      <c r="R170" s="59">
        <v>70</v>
      </c>
      <c r="S170" s="65"/>
    </row>
    <row r="171" spans="1:19" ht="23.25" x14ac:dyDescent="0.2">
      <c r="A171" s="57"/>
      <c r="B171" s="22" t="s">
        <v>337</v>
      </c>
      <c r="C171" s="57" t="s">
        <v>359</v>
      </c>
      <c r="D171" s="66" t="s">
        <v>316</v>
      </c>
      <c r="E171" s="63" t="s">
        <v>2</v>
      </c>
      <c r="F171" s="63" t="s">
        <v>226</v>
      </c>
      <c r="G171" s="12" t="str">
        <f t="shared" si="9"/>
        <v>табл.</v>
      </c>
      <c r="H171" s="47">
        <f t="shared" si="10"/>
        <v>650</v>
      </c>
      <c r="I171" s="62">
        <v>0</v>
      </c>
      <c r="J171" s="59"/>
      <c r="K171" s="22" t="s">
        <v>125</v>
      </c>
      <c r="L171" s="60"/>
      <c r="M171" s="60"/>
      <c r="N171" s="70">
        <v>75</v>
      </c>
      <c r="O171" s="76">
        <v>525</v>
      </c>
      <c r="P171" s="70"/>
      <c r="Q171" s="59"/>
      <c r="R171" s="59">
        <v>50</v>
      </c>
      <c r="S171" s="65"/>
    </row>
    <row r="172" spans="1:19" ht="23.25" x14ac:dyDescent="0.2">
      <c r="A172" s="57"/>
      <c r="B172" s="22" t="s">
        <v>337</v>
      </c>
      <c r="C172" s="57" t="s">
        <v>291</v>
      </c>
      <c r="D172" s="66" t="s">
        <v>317</v>
      </c>
      <c r="E172" s="63" t="s">
        <v>2</v>
      </c>
      <c r="F172" s="63"/>
      <c r="G172" s="50" t="str">
        <f t="shared" si="9"/>
        <v>табл.</v>
      </c>
      <c r="H172" s="51">
        <f t="shared" si="10"/>
        <v>350</v>
      </c>
      <c r="I172" s="62">
        <v>0</v>
      </c>
      <c r="J172" s="59"/>
      <c r="K172" s="22" t="s">
        <v>379</v>
      </c>
      <c r="L172" s="60"/>
      <c r="M172" s="60"/>
      <c r="N172" s="70">
        <v>130</v>
      </c>
      <c r="O172" s="76"/>
      <c r="P172" s="70"/>
      <c r="Q172" s="59"/>
      <c r="R172" s="59">
        <v>220</v>
      </c>
      <c r="S172" s="65"/>
    </row>
    <row r="173" spans="1:19" ht="23.25" x14ac:dyDescent="0.2">
      <c r="A173" s="57"/>
      <c r="B173" s="22" t="s">
        <v>337</v>
      </c>
      <c r="C173" s="57" t="s">
        <v>311</v>
      </c>
      <c r="D173" s="66" t="s">
        <v>319</v>
      </c>
      <c r="E173" s="63" t="s">
        <v>2</v>
      </c>
      <c r="F173" s="63" t="s">
        <v>318</v>
      </c>
      <c r="G173" s="12" t="str">
        <f t="shared" si="9"/>
        <v>табл.</v>
      </c>
      <c r="H173" s="47">
        <f t="shared" si="10"/>
        <v>40</v>
      </c>
      <c r="I173" s="62">
        <v>0</v>
      </c>
      <c r="J173" s="59"/>
      <c r="K173" s="22" t="s">
        <v>27</v>
      </c>
      <c r="L173" s="60"/>
      <c r="M173" s="60"/>
      <c r="N173" s="70">
        <v>20</v>
      </c>
      <c r="O173" s="76"/>
      <c r="P173" s="70"/>
      <c r="Q173" s="59"/>
      <c r="R173" s="59">
        <v>20</v>
      </c>
      <c r="S173" s="65"/>
    </row>
    <row r="174" spans="1:19" ht="23.25" x14ac:dyDescent="0.2">
      <c r="A174" s="57"/>
      <c r="B174" s="22" t="s">
        <v>337</v>
      </c>
      <c r="C174" s="66" t="s">
        <v>263</v>
      </c>
      <c r="D174" s="66" t="s">
        <v>263</v>
      </c>
      <c r="E174" s="63" t="s">
        <v>2</v>
      </c>
      <c r="F174" s="63" t="s">
        <v>320</v>
      </c>
      <c r="G174" s="50" t="str">
        <f t="shared" si="9"/>
        <v>табл.</v>
      </c>
      <c r="H174" s="51">
        <f t="shared" si="10"/>
        <v>130</v>
      </c>
      <c r="I174" s="62">
        <v>0</v>
      </c>
      <c r="J174" s="59"/>
      <c r="K174" s="22" t="s">
        <v>183</v>
      </c>
      <c r="L174" s="60"/>
      <c r="M174" s="60"/>
      <c r="N174" s="70">
        <v>40</v>
      </c>
      <c r="O174" s="76">
        <v>45</v>
      </c>
      <c r="P174" s="70"/>
      <c r="Q174" s="59"/>
      <c r="R174" s="59">
        <v>45</v>
      </c>
      <c r="S174" s="65"/>
    </row>
    <row r="175" spans="1:19" ht="23.25" x14ac:dyDescent="0.2">
      <c r="A175" s="57"/>
      <c r="B175" s="22" t="s">
        <v>337</v>
      </c>
      <c r="C175" s="66" t="s">
        <v>321</v>
      </c>
      <c r="D175" s="66" t="s">
        <v>321</v>
      </c>
      <c r="E175" s="63" t="s">
        <v>2</v>
      </c>
      <c r="F175" s="63"/>
      <c r="G175" s="12" t="str">
        <f>E175</f>
        <v>табл.</v>
      </c>
      <c r="H175" s="47">
        <f t="shared" si="10"/>
        <v>570</v>
      </c>
      <c r="I175" s="62">
        <v>0</v>
      </c>
      <c r="J175" s="59"/>
      <c r="K175" s="22" t="s">
        <v>372</v>
      </c>
      <c r="L175" s="60"/>
      <c r="M175" s="60"/>
      <c r="N175" s="70">
        <v>150</v>
      </c>
      <c r="O175" s="76">
        <v>420</v>
      </c>
      <c r="P175" s="70"/>
      <c r="Q175" s="59"/>
      <c r="R175" s="59"/>
      <c r="S175" s="65"/>
    </row>
    <row r="176" spans="1:19" ht="23.25" x14ac:dyDescent="0.2">
      <c r="A176" s="57"/>
      <c r="B176" s="22" t="s">
        <v>337</v>
      </c>
      <c r="C176" s="57" t="s">
        <v>240</v>
      </c>
      <c r="D176" s="66" t="s">
        <v>83</v>
      </c>
      <c r="E176" s="63" t="s">
        <v>2</v>
      </c>
      <c r="F176" s="63" t="s">
        <v>369</v>
      </c>
      <c r="G176" s="50" t="s">
        <v>1</v>
      </c>
      <c r="H176" s="51">
        <f t="shared" si="10"/>
        <v>0</v>
      </c>
      <c r="I176" s="62">
        <v>0</v>
      </c>
      <c r="J176" s="59"/>
      <c r="K176" s="22" t="s">
        <v>27</v>
      </c>
      <c r="L176" s="60"/>
      <c r="M176" s="60"/>
      <c r="N176" s="70"/>
      <c r="O176" s="76"/>
      <c r="P176" s="70"/>
      <c r="Q176" s="59"/>
      <c r="R176" s="59"/>
      <c r="S176" s="65"/>
    </row>
    <row r="177" spans="1:19" ht="23.25" x14ac:dyDescent="0.2">
      <c r="A177" s="57"/>
      <c r="B177" s="22" t="s">
        <v>337</v>
      </c>
      <c r="C177" s="57" t="s">
        <v>356</v>
      </c>
      <c r="D177" s="66" t="s">
        <v>322</v>
      </c>
      <c r="E177" s="63" t="s">
        <v>2</v>
      </c>
      <c r="F177" s="63" t="s">
        <v>269</v>
      </c>
      <c r="G177" s="12" t="str">
        <f t="shared" si="9"/>
        <v>табл.</v>
      </c>
      <c r="H177" s="47">
        <f t="shared" si="10"/>
        <v>30</v>
      </c>
      <c r="I177" s="62">
        <v>0</v>
      </c>
      <c r="J177" s="59"/>
      <c r="K177" s="22" t="s">
        <v>67</v>
      </c>
      <c r="L177" s="60"/>
      <c r="M177" s="60"/>
      <c r="N177" s="70"/>
      <c r="O177" s="76">
        <v>10</v>
      </c>
      <c r="P177" s="70"/>
      <c r="Q177" s="59"/>
      <c r="R177" s="59">
        <v>20</v>
      </c>
      <c r="S177" s="65"/>
    </row>
    <row r="178" spans="1:19" ht="23.25" x14ac:dyDescent="0.2">
      <c r="A178" s="57"/>
      <c r="B178" s="22" t="s">
        <v>337</v>
      </c>
      <c r="C178" s="57"/>
      <c r="D178" s="54" t="s">
        <v>323</v>
      </c>
      <c r="E178" s="63" t="s">
        <v>2</v>
      </c>
      <c r="F178" s="63" t="s">
        <v>220</v>
      </c>
      <c r="G178" s="12" t="str">
        <f t="shared" si="9"/>
        <v>табл.</v>
      </c>
      <c r="H178" s="47">
        <f t="shared" si="10"/>
        <v>50</v>
      </c>
      <c r="I178" s="62">
        <v>0</v>
      </c>
      <c r="J178" s="59"/>
      <c r="K178" s="22" t="s">
        <v>80</v>
      </c>
      <c r="L178" s="60"/>
      <c r="M178" s="60"/>
      <c r="N178" s="70"/>
      <c r="O178" s="76"/>
      <c r="P178" s="70"/>
      <c r="Q178" s="59"/>
      <c r="R178" s="59">
        <v>50</v>
      </c>
      <c r="S178" s="65"/>
    </row>
    <row r="179" spans="1:19" ht="23.25" x14ac:dyDescent="0.2">
      <c r="A179" s="57"/>
      <c r="B179" s="22" t="s">
        <v>337</v>
      </c>
      <c r="C179" s="54" t="s">
        <v>43</v>
      </c>
      <c r="D179" s="54" t="s">
        <v>43</v>
      </c>
      <c r="E179" s="63" t="s">
        <v>4</v>
      </c>
      <c r="F179" s="63"/>
      <c r="G179" s="50" t="str">
        <f t="shared" si="9"/>
        <v>фл.</v>
      </c>
      <c r="H179" s="51">
        <f t="shared" si="10"/>
        <v>10</v>
      </c>
      <c r="I179" s="62">
        <v>0</v>
      </c>
      <c r="J179" s="59"/>
      <c r="K179" s="22" t="s">
        <v>183</v>
      </c>
      <c r="L179" s="60"/>
      <c r="M179" s="60"/>
      <c r="N179" s="70"/>
      <c r="O179" s="76"/>
      <c r="P179" s="70"/>
      <c r="Q179" s="59"/>
      <c r="R179" s="59">
        <v>10</v>
      </c>
      <c r="S179" s="65"/>
    </row>
    <row r="180" spans="1:19" ht="46.5" x14ac:dyDescent="0.2">
      <c r="A180" s="57"/>
      <c r="B180" s="22" t="s">
        <v>337</v>
      </c>
      <c r="C180" s="54" t="s">
        <v>340</v>
      </c>
      <c r="D180" s="54" t="s">
        <v>219</v>
      </c>
      <c r="E180" s="63" t="s">
        <v>2</v>
      </c>
      <c r="F180" s="63" t="s">
        <v>57</v>
      </c>
      <c r="G180" s="12" t="str">
        <f t="shared" si="9"/>
        <v>табл.</v>
      </c>
      <c r="H180" s="47">
        <f t="shared" si="10"/>
        <v>252</v>
      </c>
      <c r="I180" s="62">
        <v>0</v>
      </c>
      <c r="J180" s="59"/>
      <c r="K180" s="22" t="s">
        <v>367</v>
      </c>
      <c r="L180" s="60"/>
      <c r="M180" s="60"/>
      <c r="N180" s="70"/>
      <c r="O180" s="76"/>
      <c r="P180" s="70"/>
      <c r="Q180" s="59"/>
      <c r="R180" s="59">
        <v>252</v>
      </c>
      <c r="S180" s="65"/>
    </row>
    <row r="181" spans="1:19" ht="23.25" x14ac:dyDescent="0.2">
      <c r="A181" s="57"/>
      <c r="B181" s="22" t="s">
        <v>337</v>
      </c>
      <c r="C181" s="57" t="s">
        <v>338</v>
      </c>
      <c r="D181" s="54" t="s">
        <v>324</v>
      </c>
      <c r="E181" s="63" t="s">
        <v>2</v>
      </c>
      <c r="F181" s="63" t="s">
        <v>224</v>
      </c>
      <c r="G181" s="50" t="str">
        <f t="shared" si="9"/>
        <v>табл.</v>
      </c>
      <c r="H181" s="51">
        <f t="shared" si="10"/>
        <v>168</v>
      </c>
      <c r="I181" s="62">
        <v>0</v>
      </c>
      <c r="J181" s="59"/>
      <c r="K181" s="22" t="s">
        <v>28</v>
      </c>
      <c r="L181" s="60"/>
      <c r="M181" s="60"/>
      <c r="N181" s="70"/>
      <c r="O181" s="76">
        <v>56</v>
      </c>
      <c r="P181" s="70"/>
      <c r="Q181" s="59"/>
      <c r="R181" s="59">
        <v>112</v>
      </c>
      <c r="S181" s="65"/>
    </row>
    <row r="182" spans="1:19" ht="23.25" x14ac:dyDescent="0.2">
      <c r="A182" s="57"/>
      <c r="B182" s="22" t="s">
        <v>337</v>
      </c>
      <c r="C182" s="57"/>
      <c r="D182" s="54" t="s">
        <v>325</v>
      </c>
      <c r="E182" s="63" t="s">
        <v>2</v>
      </c>
      <c r="F182" s="63"/>
      <c r="G182" s="12" t="str">
        <f t="shared" si="9"/>
        <v>табл.</v>
      </c>
      <c r="H182" s="47">
        <f t="shared" si="10"/>
        <v>90</v>
      </c>
      <c r="I182" s="62">
        <v>0</v>
      </c>
      <c r="J182" s="59"/>
      <c r="K182" s="22" t="s">
        <v>366</v>
      </c>
      <c r="L182" s="60"/>
      <c r="M182" s="60"/>
      <c r="N182" s="70"/>
      <c r="O182" s="76"/>
      <c r="P182" s="70"/>
      <c r="Q182" s="59"/>
      <c r="R182" s="59">
        <v>90</v>
      </c>
      <c r="S182" s="65"/>
    </row>
    <row r="183" spans="1:19" ht="23.25" x14ac:dyDescent="0.2">
      <c r="A183" s="57"/>
      <c r="B183" s="22" t="s">
        <v>337</v>
      </c>
      <c r="C183" s="57"/>
      <c r="D183" s="54" t="s">
        <v>326</v>
      </c>
      <c r="E183" s="63" t="s">
        <v>4</v>
      </c>
      <c r="F183" s="63"/>
      <c r="G183" s="50" t="str">
        <f t="shared" si="9"/>
        <v>фл.</v>
      </c>
      <c r="H183" s="51">
        <f t="shared" si="10"/>
        <v>12</v>
      </c>
      <c r="I183" s="62">
        <v>0</v>
      </c>
      <c r="J183" s="59"/>
      <c r="K183" s="22" t="s">
        <v>70</v>
      </c>
      <c r="L183" s="60"/>
      <c r="M183" s="60"/>
      <c r="N183" s="70"/>
      <c r="O183" s="76"/>
      <c r="P183" s="70"/>
      <c r="Q183" s="59"/>
      <c r="R183" s="59">
        <v>12</v>
      </c>
      <c r="S183" s="65"/>
    </row>
    <row r="184" spans="1:19" ht="23.25" x14ac:dyDescent="0.2">
      <c r="A184" s="57"/>
      <c r="B184" s="22" t="s">
        <v>337</v>
      </c>
      <c r="C184" s="57"/>
      <c r="D184" s="54" t="s">
        <v>327</v>
      </c>
      <c r="E184" s="63" t="s">
        <v>2</v>
      </c>
      <c r="F184" s="63" t="s">
        <v>328</v>
      </c>
      <c r="G184" s="12" t="str">
        <f t="shared" si="9"/>
        <v>табл.</v>
      </c>
      <c r="H184" s="47">
        <f t="shared" si="10"/>
        <v>30</v>
      </c>
      <c r="I184" s="62">
        <v>0</v>
      </c>
      <c r="J184" s="59"/>
      <c r="K184" s="22" t="s">
        <v>94</v>
      </c>
      <c r="L184" s="60"/>
      <c r="M184" s="60"/>
      <c r="N184" s="70"/>
      <c r="O184" s="76"/>
      <c r="P184" s="70"/>
      <c r="Q184" s="59"/>
      <c r="R184" s="59">
        <v>30</v>
      </c>
      <c r="S184" s="65"/>
    </row>
    <row r="185" spans="1:19" ht="23.25" x14ac:dyDescent="0.2">
      <c r="A185" s="57"/>
      <c r="B185" s="22"/>
      <c r="C185" s="54" t="s">
        <v>329</v>
      </c>
      <c r="D185" s="54" t="s">
        <v>329</v>
      </c>
      <c r="E185" s="63" t="s">
        <v>4</v>
      </c>
      <c r="F185" s="63" t="s">
        <v>383</v>
      </c>
      <c r="G185" s="50" t="str">
        <f t="shared" si="9"/>
        <v>фл.</v>
      </c>
      <c r="H185" s="51">
        <f t="shared" si="10"/>
        <v>130</v>
      </c>
      <c r="I185" s="62">
        <v>0</v>
      </c>
      <c r="J185" s="59"/>
      <c r="K185" s="22" t="s">
        <v>376</v>
      </c>
      <c r="L185" s="60"/>
      <c r="M185" s="60"/>
      <c r="N185" s="70"/>
      <c r="O185" s="76"/>
      <c r="P185" s="70"/>
      <c r="Q185" s="59"/>
      <c r="R185" s="59">
        <v>130</v>
      </c>
      <c r="S185" s="65"/>
    </row>
    <row r="186" spans="1:19" ht="23.25" x14ac:dyDescent="0.2">
      <c r="A186" s="57"/>
      <c r="B186" s="22" t="s">
        <v>337</v>
      </c>
      <c r="C186" s="54" t="s">
        <v>329</v>
      </c>
      <c r="D186" s="54" t="s">
        <v>329</v>
      </c>
      <c r="E186" s="63" t="s">
        <v>4</v>
      </c>
      <c r="F186" s="63" t="s">
        <v>269</v>
      </c>
      <c r="G186" s="50" t="str">
        <f t="shared" si="9"/>
        <v>фл.</v>
      </c>
      <c r="H186" s="51">
        <f t="shared" si="10"/>
        <v>30</v>
      </c>
      <c r="I186" s="62">
        <v>0</v>
      </c>
      <c r="J186" s="59"/>
      <c r="K186" s="22" t="s">
        <v>80</v>
      </c>
      <c r="L186" s="60"/>
      <c r="M186" s="60"/>
      <c r="N186" s="70"/>
      <c r="O186" s="76"/>
      <c r="P186" s="70"/>
      <c r="Q186" s="59"/>
      <c r="R186" s="59">
        <v>30</v>
      </c>
      <c r="S186" s="65"/>
    </row>
    <row r="187" spans="1:19" ht="23.25" x14ac:dyDescent="0.2">
      <c r="A187" s="57"/>
      <c r="B187" s="22" t="s">
        <v>337</v>
      </c>
      <c r="C187" s="57"/>
      <c r="D187" s="54" t="s">
        <v>330</v>
      </c>
      <c r="E187" s="63" t="s">
        <v>2</v>
      </c>
      <c r="F187" s="63" t="s">
        <v>331</v>
      </c>
      <c r="G187" s="50" t="str">
        <f t="shared" si="9"/>
        <v>табл.</v>
      </c>
      <c r="H187" s="51">
        <f t="shared" si="10"/>
        <v>50</v>
      </c>
      <c r="I187" s="62">
        <v>0</v>
      </c>
      <c r="J187" s="59"/>
      <c r="K187" s="22" t="s">
        <v>27</v>
      </c>
      <c r="L187" s="60"/>
      <c r="M187" s="60"/>
      <c r="N187" s="70"/>
      <c r="O187" s="76"/>
      <c r="P187" s="70"/>
      <c r="Q187" s="59"/>
      <c r="R187" s="59">
        <v>50</v>
      </c>
      <c r="S187" s="65"/>
    </row>
    <row r="188" spans="1:19" ht="23.25" x14ac:dyDescent="0.2">
      <c r="A188" s="57"/>
      <c r="B188" s="22" t="s">
        <v>337</v>
      </c>
      <c r="C188" s="57"/>
      <c r="D188" s="54" t="s">
        <v>332</v>
      </c>
      <c r="E188" s="63" t="s">
        <v>2</v>
      </c>
      <c r="F188" s="63"/>
      <c r="G188" s="12" t="str">
        <f t="shared" si="9"/>
        <v>табл.</v>
      </c>
      <c r="H188" s="47">
        <f t="shared" si="10"/>
        <v>30</v>
      </c>
      <c r="I188" s="62">
        <v>0</v>
      </c>
      <c r="J188" s="59"/>
      <c r="K188" s="22" t="s">
        <v>380</v>
      </c>
      <c r="L188" s="60"/>
      <c r="M188" s="60"/>
      <c r="N188" s="70"/>
      <c r="O188" s="76"/>
      <c r="P188" s="70"/>
      <c r="Q188" s="59"/>
      <c r="R188" s="59">
        <v>30</v>
      </c>
      <c r="S188" s="65"/>
    </row>
    <row r="189" spans="1:19" ht="23.25" x14ac:dyDescent="0.2">
      <c r="A189" s="57"/>
      <c r="B189" s="22" t="s">
        <v>337</v>
      </c>
      <c r="C189" s="57" t="s">
        <v>360</v>
      </c>
      <c r="D189" s="54" t="s">
        <v>333</v>
      </c>
      <c r="E189" s="63" t="s">
        <v>2</v>
      </c>
      <c r="F189" s="63" t="s">
        <v>57</v>
      </c>
      <c r="G189" s="50" t="str">
        <f t="shared" si="9"/>
        <v>табл.</v>
      </c>
      <c r="H189" s="51">
        <f t="shared" si="10"/>
        <v>90</v>
      </c>
      <c r="I189" s="62">
        <v>0</v>
      </c>
      <c r="J189" s="59"/>
      <c r="K189" s="22" t="s">
        <v>185</v>
      </c>
      <c r="L189" s="60"/>
      <c r="M189" s="60"/>
      <c r="N189" s="70"/>
      <c r="O189" s="76"/>
      <c r="P189" s="70"/>
      <c r="Q189" s="59"/>
      <c r="R189" s="59">
        <v>90</v>
      </c>
      <c r="S189" s="65"/>
    </row>
    <row r="190" spans="1:19" ht="23.25" x14ac:dyDescent="0.2">
      <c r="A190" s="57"/>
      <c r="B190" s="22" t="s">
        <v>337</v>
      </c>
      <c r="C190" s="54" t="s">
        <v>142</v>
      </c>
      <c r="D190" s="54" t="s">
        <v>142</v>
      </c>
      <c r="E190" s="63" t="s">
        <v>2</v>
      </c>
      <c r="F190" s="63" t="s">
        <v>220</v>
      </c>
      <c r="G190" s="12" t="str">
        <f t="shared" si="9"/>
        <v>табл.</v>
      </c>
      <c r="H190" s="47">
        <f t="shared" si="10"/>
        <v>200</v>
      </c>
      <c r="I190" s="62">
        <v>0</v>
      </c>
      <c r="J190" s="59"/>
      <c r="K190" s="22" t="s">
        <v>97</v>
      </c>
      <c r="L190" s="60"/>
      <c r="M190" s="60"/>
      <c r="N190" s="70"/>
      <c r="O190" s="76">
        <v>200</v>
      </c>
      <c r="P190" s="70"/>
      <c r="Q190" s="59"/>
      <c r="R190" s="59"/>
      <c r="S190" s="65"/>
    </row>
    <row r="191" spans="1:19" ht="23.25" x14ac:dyDescent="0.2">
      <c r="A191" s="57"/>
      <c r="B191" s="22" t="s">
        <v>337</v>
      </c>
      <c r="C191" s="57" t="s">
        <v>361</v>
      </c>
      <c r="D191" s="54" t="s">
        <v>334</v>
      </c>
      <c r="E191" s="63" t="s">
        <v>2</v>
      </c>
      <c r="F191" s="63" t="s">
        <v>335</v>
      </c>
      <c r="G191" s="12" t="str">
        <f t="shared" si="9"/>
        <v>табл.</v>
      </c>
      <c r="H191" s="47">
        <f t="shared" si="10"/>
        <v>24</v>
      </c>
      <c r="I191" s="62">
        <v>0</v>
      </c>
      <c r="J191" s="59"/>
      <c r="K191" s="22"/>
      <c r="L191" s="60"/>
      <c r="M191" s="60"/>
      <c r="N191" s="70"/>
      <c r="O191" s="76">
        <v>24</v>
      </c>
      <c r="P191" s="70"/>
      <c r="Q191" s="59"/>
      <c r="R191" s="59"/>
      <c r="S191" s="65"/>
    </row>
    <row r="192" spans="1:19" ht="40.5" x14ac:dyDescent="0.2">
      <c r="A192" s="57"/>
      <c r="B192" s="22" t="s">
        <v>337</v>
      </c>
      <c r="C192" s="57" t="s">
        <v>47</v>
      </c>
      <c r="D192" s="54" t="s">
        <v>38</v>
      </c>
      <c r="E192" s="63" t="s">
        <v>2</v>
      </c>
      <c r="F192" s="63" t="s">
        <v>336</v>
      </c>
      <c r="G192" s="50" t="str">
        <f t="shared" si="9"/>
        <v>табл.</v>
      </c>
      <c r="H192" s="51">
        <f t="shared" si="10"/>
        <v>14</v>
      </c>
      <c r="I192" s="62">
        <v>0</v>
      </c>
      <c r="J192" s="59"/>
      <c r="K192" s="22"/>
      <c r="L192" s="60"/>
      <c r="M192" s="60"/>
      <c r="N192" s="70"/>
      <c r="O192" s="76">
        <v>14</v>
      </c>
      <c r="P192" s="70"/>
      <c r="Q192" s="59"/>
      <c r="R192" s="59"/>
      <c r="S192" s="65"/>
    </row>
    <row r="193" spans="1:19" ht="23.25" x14ac:dyDescent="0.2">
      <c r="A193" s="57"/>
      <c r="B193" s="22" t="s">
        <v>337</v>
      </c>
      <c r="C193" s="57" t="s">
        <v>384</v>
      </c>
      <c r="D193" s="54" t="s">
        <v>362</v>
      </c>
      <c r="E193" s="63" t="s">
        <v>2</v>
      </c>
      <c r="F193" s="63" t="s">
        <v>363</v>
      </c>
      <c r="G193" s="12" t="str">
        <f t="shared" si="9"/>
        <v>табл.</v>
      </c>
      <c r="H193" s="47">
        <f t="shared" si="10"/>
        <v>2770</v>
      </c>
      <c r="I193" s="62">
        <v>0</v>
      </c>
      <c r="J193" s="59"/>
      <c r="K193" s="22" t="s">
        <v>377</v>
      </c>
      <c r="L193" s="60"/>
      <c r="M193" s="60"/>
      <c r="N193" s="70"/>
      <c r="O193" s="76">
        <v>2650</v>
      </c>
      <c r="P193" s="70"/>
      <c r="Q193" s="59"/>
      <c r="R193" s="59">
        <v>120</v>
      </c>
      <c r="S193" s="65"/>
    </row>
    <row r="194" spans="1:19" x14ac:dyDescent="0.2">
      <c r="O194" s="77"/>
    </row>
    <row r="195" spans="1:19" ht="14.25" customHeight="1" x14ac:dyDescent="0.2"/>
    <row r="196" spans="1:19" hidden="1" x14ac:dyDescent="0.2"/>
    <row r="197" spans="1:19" ht="26.25" hidden="1" x14ac:dyDescent="0.2">
      <c r="B197" s="94" t="s">
        <v>78</v>
      </c>
      <c r="C197" s="94"/>
    </row>
    <row r="198" spans="1:19" ht="26.25" hidden="1" x14ac:dyDescent="0.2">
      <c r="B198" s="91" t="s">
        <v>15</v>
      </c>
      <c r="C198" s="91"/>
    </row>
    <row r="199" spans="1:19" ht="26.25" hidden="1" x14ac:dyDescent="0.2">
      <c r="B199" s="91" t="s">
        <v>209</v>
      </c>
      <c r="C199" s="91"/>
    </row>
    <row r="200" spans="1:19" ht="26.25" hidden="1" x14ac:dyDescent="0.2">
      <c r="B200" s="91" t="s">
        <v>13</v>
      </c>
      <c r="C200" s="91"/>
    </row>
    <row r="201" spans="1:19" ht="26.25" hidden="1" x14ac:dyDescent="0.2">
      <c r="B201" s="91" t="s">
        <v>122</v>
      </c>
      <c r="C201" s="91"/>
    </row>
    <row r="202" spans="1:19" ht="26.25" hidden="1" x14ac:dyDescent="0.2">
      <c r="B202" s="92" t="s">
        <v>16</v>
      </c>
      <c r="C202" s="92"/>
    </row>
    <row r="203" spans="1:19" ht="26.25" hidden="1" x14ac:dyDescent="0.2">
      <c r="B203" s="91" t="s">
        <v>121</v>
      </c>
      <c r="C203" s="91"/>
    </row>
    <row r="204" spans="1:19" ht="26.25" hidden="1" x14ac:dyDescent="0.2">
      <c r="B204" s="91" t="s">
        <v>14</v>
      </c>
      <c r="C204" s="91"/>
    </row>
  </sheetData>
  <mergeCells count="14">
    <mergeCell ref="J1:K1"/>
    <mergeCell ref="J3:K3"/>
    <mergeCell ref="B197:C197"/>
    <mergeCell ref="B198:C198"/>
    <mergeCell ref="A7:P7"/>
    <mergeCell ref="J2:L2"/>
    <mergeCell ref="A5:P5"/>
    <mergeCell ref="A6:P6"/>
    <mergeCell ref="B204:C204"/>
    <mergeCell ref="B199:C199"/>
    <mergeCell ref="B200:C200"/>
    <mergeCell ref="B201:C201"/>
    <mergeCell ref="B202:C202"/>
    <mergeCell ref="B203:C203"/>
  </mergeCells>
  <pageMargins left="0" right="0" top="0" bottom="0" header="0" footer="0"/>
  <pageSetup paperSize="9" scale="52" fitToHeight="0" orientation="landscape" r:id="rId1"/>
  <rowBreaks count="5" manualBreakCount="5">
    <brk id="39" max="20" man="1"/>
    <brk id="69" max="20" man="1"/>
    <brk id="83" max="20" man="1"/>
    <brk id="94" max="20" man="1"/>
    <brk id="171" max="2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31" workbookViewId="0">
      <selection activeCell="H35" sqref="H35"/>
    </sheetView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Лист1</vt:lpstr>
      <vt:lpstr>Лист2</vt:lpstr>
      <vt:lpstr>Лист1!Заголовки_для_печати</vt:lpstr>
      <vt:lpstr>Лист1!Область_печати</vt:lpstr>
    </vt:vector>
  </TitlesOfParts>
  <Company>Parus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Irina</dc:creator>
  <cp:lastModifiedBy>MSI</cp:lastModifiedBy>
  <cp:lastPrinted>2023-07-14T10:17:20Z</cp:lastPrinted>
  <dcterms:created xsi:type="dcterms:W3CDTF">2002-01-04T14:46:51Z</dcterms:created>
  <dcterms:modified xsi:type="dcterms:W3CDTF">2023-07-17T07:52:26Z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AME">
    <vt:lpwstr>REPNAME = "Оборотна відомість Ф. № З-11"</vt:lpwstr>
  </property>
  <property fmtid="{D5CDD505-2E9C-101B-9397-08002B2CF9AE}" pid="3" name="MNEMO">
    <vt:lpwstr>REPMNEMO = "Об.від.Ф.№ З-11"</vt:lpwstr>
  </property>
  <property fmtid="{D5CDD505-2E9C-101B-9397-08002B2CF9AE}" pid="4" name="TAG">
    <vt:lpwstr>REPTAG = "REP_TTMC"</vt:lpwstr>
  </property>
</Properties>
</file>